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600" windowHeight="10485" activeTab="4"/>
  </bookViews>
  <sheets>
    <sheet name="Manuál k používání " sheetId="1" r:id="rId1"/>
    <sheet name="Definice skupin" sheetId="2" r:id="rId2"/>
    <sheet name="Seznam účastníků závodu" sheetId="3" r:id="rId3"/>
    <sheet name="Cílová listina" sheetId="4" r:id="rId4"/>
    <sheet name="Výsledky" sheetId="5" r:id="rId5"/>
    <sheet name="vzor" sheetId="6" state="hidden" r:id="rId6"/>
  </sheets>
  <definedNames>
    <definedName name="Skupina">'Definice skupin'!$E$2:$E$3</definedName>
    <definedName name="Skupina_závodu">'Definice skupin'!$B$2:$B$5</definedName>
  </definedNames>
  <calcPr fullCalcOnLoad="1"/>
</workbook>
</file>

<file path=xl/sharedStrings.xml><?xml version="1.0" encoding="utf-8"?>
<sst xmlns="http://schemas.openxmlformats.org/spreadsheetml/2006/main" count="2167" uniqueCount="445">
  <si>
    <t>Jméno</t>
  </si>
  <si>
    <t>čas startu</t>
  </si>
  <si>
    <t>Skupina</t>
  </si>
  <si>
    <t>HOPI</t>
  </si>
  <si>
    <t>Čas startu :</t>
  </si>
  <si>
    <t>Startovní a cílová listina HOPI cup</t>
  </si>
  <si>
    <t>1.</t>
  </si>
  <si>
    <t>2.</t>
  </si>
  <si>
    <t>Skupina závodníků</t>
  </si>
  <si>
    <t>Vyplňte seznam účastníků závodu.</t>
  </si>
  <si>
    <t>3.</t>
  </si>
  <si>
    <t>4.</t>
  </si>
  <si>
    <t>nebo lze vybrat z rozbalovacího menu.</t>
  </si>
  <si>
    <t>Cílová listina :</t>
  </si>
  <si>
    <t>5.</t>
  </si>
  <si>
    <t xml:space="preserve">POZOR! Pro správné fungování musí být povoleny makra , v nabídce "Možnosti aplikace Excel" </t>
  </si>
  <si>
    <t>Nástroj pro snadné zpracování výsledků závodu .</t>
  </si>
  <si>
    <t>Příjmení</t>
  </si>
  <si>
    <t>Piškanin</t>
  </si>
  <si>
    <t>Martin</t>
  </si>
  <si>
    <t>Trasa</t>
  </si>
  <si>
    <t>Hlavní trasa - 50 km - Muži</t>
  </si>
  <si>
    <t>Hlavní trasa - 50 km - Ženy</t>
  </si>
  <si>
    <t>Turistická trasa - 15 km</t>
  </si>
  <si>
    <t>Turistická trasa - 15 km - děti</t>
  </si>
  <si>
    <t>Zkratka</t>
  </si>
  <si>
    <t>M</t>
  </si>
  <si>
    <t>Z</t>
  </si>
  <si>
    <t>T</t>
  </si>
  <si>
    <t>D</t>
  </si>
  <si>
    <t>H</t>
  </si>
  <si>
    <t>David</t>
  </si>
  <si>
    <t>Startovní číslo</t>
  </si>
  <si>
    <t>František</t>
  </si>
  <si>
    <t xml:space="preserve">VÝSLEDKOVÁ LISTINA </t>
  </si>
  <si>
    <t>Team</t>
  </si>
  <si>
    <t>Rozdíl na první místo</t>
  </si>
  <si>
    <t>Umístění</t>
  </si>
  <si>
    <t>Start.č.</t>
  </si>
  <si>
    <t>Čas</t>
  </si>
  <si>
    <t>Čas v cíli</t>
  </si>
  <si>
    <t>Výsledný čas</t>
  </si>
  <si>
    <t>Ostatní</t>
  </si>
  <si>
    <t>Petr</t>
  </si>
  <si>
    <t>Novák</t>
  </si>
  <si>
    <t>Dojel do cíle</t>
  </si>
  <si>
    <t>Postup:</t>
  </si>
  <si>
    <t>Na stránce "Definice skupin" zkontrolujte trasy a skupiny závodníků.</t>
  </si>
  <si>
    <t>Do číselníku lze libovolně přidávat , slouží k výběru ve startovní listině, zkratka umožňuje rychlé zadání</t>
  </si>
  <si>
    <t>Každý závodník získá číslo podle kterého bude identifikován. U každého účastníka zvolte trasu a skupinu závodníka</t>
  </si>
  <si>
    <t>Při zapisování tras a skupin stačí vyplnit zkratku a zmáčknout enter</t>
  </si>
  <si>
    <t>Dojel</t>
  </si>
  <si>
    <t>Na kartě seznamu účastníků vyplňte přesný čas startu závodu</t>
  </si>
  <si>
    <t>zde se vyplňuje pouze číslo závodníka. Aktualní čas se vloží automaticky a čas dojezdu vypočítá dle zadaného startu závodu</t>
  </si>
  <si>
    <t>Po přepnutí na kartu výsledky se zobrazí dotaz "Aktualizovat výsledky", zvolte ano pokud chcete výsledky zaktualizovat dle listu "Cílová listina"</t>
  </si>
  <si>
    <t>6.</t>
  </si>
  <si>
    <t>Hlavička výsledkové listiny se mění v skrytém listu "vzor"</t>
  </si>
  <si>
    <t>POZOR! Neměňte názvy sloupců ani jejich pořadí v listech - makra přestanou fungovat!!!</t>
  </si>
  <si>
    <t>Neměňte vzorec v sloupci "Dojel do cíle" - je to kontrolní sloupec pro zobrazení jestli závodník již dojel do cíle</t>
  </si>
  <si>
    <t>Závodníkům kteří nedojeli do cíle v rámci závodu (vzdali, defekt, nehoda, atd) vyplňte čas dojezdu "DNF"</t>
  </si>
  <si>
    <t>O</t>
  </si>
  <si>
    <t>Vladislav</t>
  </si>
  <si>
    <t>Miroslav</t>
  </si>
  <si>
    <t>Lucie</t>
  </si>
  <si>
    <t>Beňa</t>
  </si>
  <si>
    <t>Beňová</t>
  </si>
  <si>
    <t>Brabenec</t>
  </si>
  <si>
    <t>Brandejs</t>
  </si>
  <si>
    <t>Bubeníček</t>
  </si>
  <si>
    <t>Capová</t>
  </si>
  <si>
    <t>Císař</t>
  </si>
  <si>
    <t>Čechlovský</t>
  </si>
  <si>
    <t>Dostálová</t>
  </si>
  <si>
    <t>Doubek</t>
  </si>
  <si>
    <t>Foukner</t>
  </si>
  <si>
    <t>Fouknerová</t>
  </si>
  <si>
    <t>Gazdíková</t>
  </si>
  <si>
    <t>Gulyas</t>
  </si>
  <si>
    <t>Hejdová</t>
  </si>
  <si>
    <t>Horna</t>
  </si>
  <si>
    <t>Hornová</t>
  </si>
  <si>
    <t>Houdek</t>
  </si>
  <si>
    <t>Hrubý</t>
  </si>
  <si>
    <t>Hýsek</t>
  </si>
  <si>
    <t>Jedlička</t>
  </si>
  <si>
    <t>Jedličková</t>
  </si>
  <si>
    <t>Klucký</t>
  </si>
  <si>
    <t>Kříž</t>
  </si>
  <si>
    <t>Kubánek</t>
  </si>
  <si>
    <t>Kubátová</t>
  </si>
  <si>
    <t>Kubelka</t>
  </si>
  <si>
    <t>Kubelková</t>
  </si>
  <si>
    <t>Kyslík</t>
  </si>
  <si>
    <t>Lehovec</t>
  </si>
  <si>
    <t>Liberda</t>
  </si>
  <si>
    <t>Liberdová</t>
  </si>
  <si>
    <t>Mandát</t>
  </si>
  <si>
    <t>Milerová</t>
  </si>
  <si>
    <t>Moser</t>
  </si>
  <si>
    <t>Muller</t>
  </si>
  <si>
    <t>Mullerová</t>
  </si>
  <si>
    <t>Nemčík</t>
  </si>
  <si>
    <t>Pečený</t>
  </si>
  <si>
    <t>Petráň</t>
  </si>
  <si>
    <t>Petráňová</t>
  </si>
  <si>
    <t>Procházka</t>
  </si>
  <si>
    <t>Prostředník</t>
  </si>
  <si>
    <t>Raizer</t>
  </si>
  <si>
    <t>Rohel</t>
  </si>
  <si>
    <t>Rochl</t>
  </si>
  <si>
    <t>Rotter</t>
  </si>
  <si>
    <t>Skřek</t>
  </si>
  <si>
    <t>Strachota</t>
  </si>
  <si>
    <t>Stránský</t>
  </si>
  <si>
    <t>Šimáně</t>
  </si>
  <si>
    <t>Škoda</t>
  </si>
  <si>
    <t>Udlínková</t>
  </si>
  <si>
    <t>Urbanová</t>
  </si>
  <si>
    <t>Vachová</t>
  </si>
  <si>
    <t>Vlček</t>
  </si>
  <si>
    <t>Vohánka</t>
  </si>
  <si>
    <t>Zachoval</t>
  </si>
  <si>
    <t>Zaorálek</t>
  </si>
  <si>
    <t>Žižák</t>
  </si>
  <si>
    <t>Antonín</t>
  </si>
  <si>
    <t>Emma</t>
  </si>
  <si>
    <t>Milan</t>
  </si>
  <si>
    <t>Tomáš</t>
  </si>
  <si>
    <t>Jan</t>
  </si>
  <si>
    <t>Zbyněk</t>
  </si>
  <si>
    <t>Patrik</t>
  </si>
  <si>
    <t>Ondřej</t>
  </si>
  <si>
    <t>Štěpán</t>
  </si>
  <si>
    <t>Dan</t>
  </si>
  <si>
    <t>Lenka</t>
  </si>
  <si>
    <t>Jana</t>
  </si>
  <si>
    <t>Jiří</t>
  </si>
  <si>
    <t>Stanislav</t>
  </si>
  <si>
    <t>Filip</t>
  </si>
  <si>
    <t>Monika</t>
  </si>
  <si>
    <t>Glogar</t>
  </si>
  <si>
    <t>Hana</t>
  </si>
  <si>
    <t>Jens</t>
  </si>
  <si>
    <t>Pavol</t>
  </si>
  <si>
    <t>Michael</t>
  </si>
  <si>
    <t>Michal</t>
  </si>
  <si>
    <t>Adéla</t>
  </si>
  <si>
    <t>Roman</t>
  </si>
  <si>
    <t>Zuzana</t>
  </si>
  <si>
    <t>Homolka</t>
  </si>
  <si>
    <t>Pavel</t>
  </si>
  <si>
    <t>Václav</t>
  </si>
  <si>
    <t>Lukáš</t>
  </si>
  <si>
    <t>Husák</t>
  </si>
  <si>
    <t>Aleš</t>
  </si>
  <si>
    <t>Petra</t>
  </si>
  <si>
    <t>Vladimír</t>
  </si>
  <si>
    <t>Ema</t>
  </si>
  <si>
    <t>Zdeněk</t>
  </si>
  <si>
    <t>Matěj</t>
  </si>
  <si>
    <t>Barbora</t>
  </si>
  <si>
    <t>Jeřábková</t>
  </si>
  <si>
    <t>Vítězslav</t>
  </si>
  <si>
    <t>Karas</t>
  </si>
  <si>
    <t>Daniel</t>
  </si>
  <si>
    <t>Sabina</t>
  </si>
  <si>
    <t>Radek</t>
  </si>
  <si>
    <t>Vít</t>
  </si>
  <si>
    <t>Kryštof</t>
  </si>
  <si>
    <t>Ota</t>
  </si>
  <si>
    <t>Lhoták</t>
  </si>
  <si>
    <t>Radka</t>
  </si>
  <si>
    <t>Miler</t>
  </si>
  <si>
    <t>Anna</t>
  </si>
  <si>
    <t>Erwin</t>
  </si>
  <si>
    <t>Dominik</t>
  </si>
  <si>
    <t>Tereza</t>
  </si>
  <si>
    <t>Mirek</t>
  </si>
  <si>
    <t>Kateřina</t>
  </si>
  <si>
    <t>Kamila</t>
  </si>
  <si>
    <t>Pavla</t>
  </si>
  <si>
    <t>Josef</t>
  </si>
  <si>
    <t>René</t>
  </si>
  <si>
    <t>Robert</t>
  </si>
  <si>
    <t>Leoš</t>
  </si>
  <si>
    <t>Viktor</t>
  </si>
  <si>
    <t>Blanka</t>
  </si>
  <si>
    <t>Jaroslav</t>
  </si>
  <si>
    <t>Libor</t>
  </si>
  <si>
    <t>Marie</t>
  </si>
  <si>
    <t>Patricie</t>
  </si>
  <si>
    <t>Vach</t>
  </si>
  <si>
    <t>Eva</t>
  </si>
  <si>
    <t>Ardová</t>
  </si>
  <si>
    <t>Vlastimil</t>
  </si>
  <si>
    <t>Babka</t>
  </si>
  <si>
    <t>Alexander</t>
  </si>
  <si>
    <t xml:space="preserve">Bangert </t>
  </si>
  <si>
    <t>Andrii</t>
  </si>
  <si>
    <t>Barytskyi</t>
  </si>
  <si>
    <t>Marek</t>
  </si>
  <si>
    <t>Batelka</t>
  </si>
  <si>
    <t>Valdemar</t>
  </si>
  <si>
    <t xml:space="preserve">Tomáš </t>
  </si>
  <si>
    <t>Bečvařík</t>
  </si>
  <si>
    <t>Silvie</t>
  </si>
  <si>
    <t>Bednářová</t>
  </si>
  <si>
    <t>Beer</t>
  </si>
  <si>
    <t>Přemysl</t>
  </si>
  <si>
    <t xml:space="preserve">Jana </t>
  </si>
  <si>
    <t>Beerová</t>
  </si>
  <si>
    <t>Tetyana</t>
  </si>
  <si>
    <t>Berounská</t>
  </si>
  <si>
    <t>Berounský</t>
  </si>
  <si>
    <t>Binder</t>
  </si>
  <si>
    <t>Bláha</t>
  </si>
  <si>
    <t>Bravenec</t>
  </si>
  <si>
    <t>Jozef</t>
  </si>
  <si>
    <t>Bursa</t>
  </si>
  <si>
    <t xml:space="preserve">Martina </t>
  </si>
  <si>
    <t>Cigánek</t>
  </si>
  <si>
    <t>Vojtěch</t>
  </si>
  <si>
    <t>Čavojská</t>
  </si>
  <si>
    <t>Jakub</t>
  </si>
  <si>
    <t>Čermák</t>
  </si>
  <si>
    <t>Černík</t>
  </si>
  <si>
    <t>Dobšovič</t>
  </si>
  <si>
    <t>Dobšovičová</t>
  </si>
  <si>
    <t>Donner</t>
  </si>
  <si>
    <t>Denisa</t>
  </si>
  <si>
    <t>Donnerová</t>
  </si>
  <si>
    <t>Dykast</t>
  </si>
  <si>
    <t>Erben</t>
  </si>
  <si>
    <t>Max (10 J.)</t>
  </si>
  <si>
    <t>Ernst</t>
  </si>
  <si>
    <t>Sven</t>
  </si>
  <si>
    <t>Zdena</t>
  </si>
  <si>
    <t>Faloutová</t>
  </si>
  <si>
    <t>André</t>
  </si>
  <si>
    <t xml:space="preserve">Fischer </t>
  </si>
  <si>
    <t>Maximilian</t>
  </si>
  <si>
    <t>Fišer</t>
  </si>
  <si>
    <t xml:space="preserve">David </t>
  </si>
  <si>
    <t>Gajdošík</t>
  </si>
  <si>
    <t>Alexey</t>
  </si>
  <si>
    <t>Galyauv</t>
  </si>
  <si>
    <t xml:space="preserve">Veronika </t>
  </si>
  <si>
    <t>Tilmann</t>
  </si>
  <si>
    <t>Gollner</t>
  </si>
  <si>
    <t xml:space="preserve">Gulden  </t>
  </si>
  <si>
    <t>Karolína</t>
  </si>
  <si>
    <t>Habrovcová</t>
  </si>
  <si>
    <t>Hanl</t>
  </si>
  <si>
    <t>Háp</t>
  </si>
  <si>
    <t>Hartmann</t>
  </si>
  <si>
    <t>Havel</t>
  </si>
  <si>
    <t>Matyáš</t>
  </si>
  <si>
    <t>Havránek</t>
  </si>
  <si>
    <t>Andreas</t>
  </si>
  <si>
    <t>Heifnieder</t>
  </si>
  <si>
    <t>Hlačík</t>
  </si>
  <si>
    <t>Hlávka</t>
  </si>
  <si>
    <t>Libuše</t>
  </si>
  <si>
    <t>Hlávková</t>
  </si>
  <si>
    <t>Hoffmann</t>
  </si>
  <si>
    <t>Holý</t>
  </si>
  <si>
    <t>Hrabalová</t>
  </si>
  <si>
    <t>Hrabětová</t>
  </si>
  <si>
    <t>Hrášek</t>
  </si>
  <si>
    <t>Hrdlička</t>
  </si>
  <si>
    <t>Hruška</t>
  </si>
  <si>
    <t>Hudeček</t>
  </si>
  <si>
    <t xml:space="preserve">Petr  </t>
  </si>
  <si>
    <t>Hykl</t>
  </si>
  <si>
    <t>Chmela</t>
  </si>
  <si>
    <t>Chmelová</t>
  </si>
  <si>
    <t>Chytilová</t>
  </si>
  <si>
    <t>Jáč</t>
  </si>
  <si>
    <t>Jáčová</t>
  </si>
  <si>
    <t>Jäger</t>
  </si>
  <si>
    <t>Dita</t>
  </si>
  <si>
    <t>Jägerová</t>
  </si>
  <si>
    <t>Jindřich</t>
  </si>
  <si>
    <t>Jandečka</t>
  </si>
  <si>
    <t>Václava</t>
  </si>
  <si>
    <t>Jandečková</t>
  </si>
  <si>
    <t>Jandík</t>
  </si>
  <si>
    <t>Januška</t>
  </si>
  <si>
    <t>Jeník</t>
  </si>
  <si>
    <t>Jiroušek</t>
  </si>
  <si>
    <t>Jiřikovská</t>
  </si>
  <si>
    <t>Jiříkovský</t>
  </si>
  <si>
    <t>Kabeš</t>
  </si>
  <si>
    <t>Kalivoda</t>
  </si>
  <si>
    <t>Kašparec</t>
  </si>
  <si>
    <t>Zemánková</t>
  </si>
  <si>
    <t>Katarína</t>
  </si>
  <si>
    <t>Keilová</t>
  </si>
  <si>
    <t>Šárka</t>
  </si>
  <si>
    <t>Klapáková</t>
  </si>
  <si>
    <t>Emily (11 J.)</t>
  </si>
  <si>
    <t xml:space="preserve">Kling </t>
  </si>
  <si>
    <t>Sergej</t>
  </si>
  <si>
    <t>Kocourková</t>
  </si>
  <si>
    <t>Koláčná</t>
  </si>
  <si>
    <t>Kolouch</t>
  </si>
  <si>
    <t xml:space="preserve">Adam </t>
  </si>
  <si>
    <t>Kopecký</t>
  </si>
  <si>
    <t>Nikola</t>
  </si>
  <si>
    <t>Kořínková</t>
  </si>
  <si>
    <t>Kotrnoch</t>
  </si>
  <si>
    <t>Alena</t>
  </si>
  <si>
    <t>Kotrnochová</t>
  </si>
  <si>
    <t>Koudelka</t>
  </si>
  <si>
    <t>Helena</t>
  </si>
  <si>
    <t>Koudelková</t>
  </si>
  <si>
    <t xml:space="preserve">Kráninský </t>
  </si>
  <si>
    <t>Krejčík</t>
  </si>
  <si>
    <t xml:space="preserve">Petr </t>
  </si>
  <si>
    <t>Kubr</t>
  </si>
  <si>
    <t>Kubů</t>
  </si>
  <si>
    <t>Žaneta</t>
  </si>
  <si>
    <t xml:space="preserve">Kulíková </t>
  </si>
  <si>
    <t>Kyncl</t>
  </si>
  <si>
    <t>Lev</t>
  </si>
  <si>
    <t>Linder</t>
  </si>
  <si>
    <t>Lysá</t>
  </si>
  <si>
    <t>Macek</t>
  </si>
  <si>
    <t>Mach</t>
  </si>
  <si>
    <t>Machová</t>
  </si>
  <si>
    <t>Maršík</t>
  </si>
  <si>
    <t>Marták</t>
  </si>
  <si>
    <t>Anežka</t>
  </si>
  <si>
    <t>Martáková</t>
  </si>
  <si>
    <t>Mathauser</t>
  </si>
  <si>
    <t>Maxa</t>
  </si>
  <si>
    <t>Drahomíra</t>
  </si>
  <si>
    <t>Michovská</t>
  </si>
  <si>
    <t>Michovský</t>
  </si>
  <si>
    <t>Miškovský</t>
  </si>
  <si>
    <t>Matteo (9 J.)</t>
  </si>
  <si>
    <t xml:space="preserve">Moser </t>
  </si>
  <si>
    <t xml:space="preserve">Martin </t>
  </si>
  <si>
    <t>Murgaš</t>
  </si>
  <si>
    <t>Nosek</t>
  </si>
  <si>
    <t>Jurášek</t>
  </si>
  <si>
    <t>Novotný</t>
  </si>
  <si>
    <t>Nürnberger</t>
  </si>
  <si>
    <t>Paleček</t>
  </si>
  <si>
    <t>Pavlas</t>
  </si>
  <si>
    <t xml:space="preserve">Ivana </t>
  </si>
  <si>
    <t>Pavlasová</t>
  </si>
  <si>
    <t>Pazdera</t>
  </si>
  <si>
    <t>Pazderová</t>
  </si>
  <si>
    <t>Pazour</t>
  </si>
  <si>
    <t>Pazourová</t>
  </si>
  <si>
    <t xml:space="preserve">Šimon </t>
  </si>
  <si>
    <t>Petráková</t>
  </si>
  <si>
    <t>Petržílek</t>
  </si>
  <si>
    <t>Pírko</t>
  </si>
  <si>
    <t>Jitka</t>
  </si>
  <si>
    <t>Pírková</t>
  </si>
  <si>
    <t>Volker</t>
  </si>
  <si>
    <t>Possehn</t>
  </si>
  <si>
    <t>Pravec</t>
  </si>
  <si>
    <t>Preclík</t>
  </si>
  <si>
    <t>Mikuláš</t>
  </si>
  <si>
    <t>Přibyl</t>
  </si>
  <si>
    <t>Račanský</t>
  </si>
  <si>
    <t>Rambousková</t>
  </si>
  <si>
    <t>Rydval</t>
  </si>
  <si>
    <t>Rydvalová</t>
  </si>
  <si>
    <t>Řezáč</t>
  </si>
  <si>
    <t>Amálie</t>
  </si>
  <si>
    <t>Řezáčová</t>
  </si>
  <si>
    <t>Markéta</t>
  </si>
  <si>
    <t xml:space="preserve">Lenka </t>
  </si>
  <si>
    <t>Sasková</t>
  </si>
  <si>
    <t>Schiller</t>
  </si>
  <si>
    <t>Ludmila</t>
  </si>
  <si>
    <t>Schillerová</t>
  </si>
  <si>
    <t>Skala</t>
  </si>
  <si>
    <t>Sklenář</t>
  </si>
  <si>
    <t>Smíšek</t>
  </si>
  <si>
    <t>Souček</t>
  </si>
  <si>
    <t>Stavárková</t>
  </si>
  <si>
    <t>Stránská</t>
  </si>
  <si>
    <t>Juraj</t>
  </si>
  <si>
    <t>Šeketa</t>
  </si>
  <si>
    <t>Šimáková</t>
  </si>
  <si>
    <t>Šmatlák</t>
  </si>
  <si>
    <t>Šmíd</t>
  </si>
  <si>
    <t>Šnajdr</t>
  </si>
  <si>
    <t>Šulc</t>
  </si>
  <si>
    <t>Švecova</t>
  </si>
  <si>
    <t>Švejnoha</t>
  </si>
  <si>
    <t>Techlovský</t>
  </si>
  <si>
    <t>Topolski</t>
  </si>
  <si>
    <t>Trachta</t>
  </si>
  <si>
    <t xml:space="preserve">Ladislav </t>
  </si>
  <si>
    <t xml:space="preserve">Udlínek </t>
  </si>
  <si>
    <t>Urban</t>
  </si>
  <si>
    <t>Kristýna</t>
  </si>
  <si>
    <t>Peter</t>
  </si>
  <si>
    <t>Vanco</t>
  </si>
  <si>
    <t>Honza</t>
  </si>
  <si>
    <t>Vlastník</t>
  </si>
  <si>
    <t>Volf</t>
  </si>
  <si>
    <t>Všianský</t>
  </si>
  <si>
    <t>Vybíral</t>
  </si>
  <si>
    <t>Vyčítal</t>
  </si>
  <si>
    <t>Wachfaitl</t>
  </si>
  <si>
    <t>Zapoušek</t>
  </si>
  <si>
    <t>Žemlička</t>
  </si>
  <si>
    <t>Gabriela</t>
  </si>
  <si>
    <t>Žemličková</t>
  </si>
  <si>
    <t>Johanka</t>
  </si>
  <si>
    <t>Žižáková</t>
  </si>
  <si>
    <t>Viktorka</t>
  </si>
  <si>
    <t>-</t>
  </si>
  <si>
    <t>Svobodová</t>
  </si>
  <si>
    <t>Milena</t>
  </si>
  <si>
    <t>Svoboda</t>
  </si>
  <si>
    <t>Prokop</t>
  </si>
  <si>
    <t>Borecký</t>
  </si>
  <si>
    <t>Borecká</t>
  </si>
  <si>
    <t>Sofie</t>
  </si>
  <si>
    <t xml:space="preserve">Borecká </t>
  </si>
  <si>
    <t>Jarmila</t>
  </si>
  <si>
    <t>Podzimek</t>
  </si>
  <si>
    <t>Krákora</t>
  </si>
  <si>
    <t>Růžička</t>
  </si>
  <si>
    <t>Fúsek</t>
  </si>
  <si>
    <t>Šneidar</t>
  </si>
  <si>
    <t>Eduard</t>
  </si>
  <si>
    <t>Ineman</t>
  </si>
  <si>
    <t>Seidl</t>
  </si>
  <si>
    <t>Sebastian</t>
  </si>
  <si>
    <t>Nováková</t>
  </si>
  <si>
    <t>Dorota</t>
  </si>
  <si>
    <t>Karpač</t>
  </si>
  <si>
    <t>Cvekl</t>
  </si>
  <si>
    <t>Šťěpán</t>
  </si>
  <si>
    <t>Kalous</t>
  </si>
  <si>
    <t>CYKLISTICKÝ ZÁVOD - HOPI CUP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</si>
</sst>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h:mm;@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26"/>
      <name val="Arial Black"/>
      <family val="2"/>
    </font>
    <font>
      <sz val="26"/>
      <name val="Arial"/>
      <family val="0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1" fillId="10" borderId="0" xfId="29" applyAlignment="1">
      <alignment/>
    </xf>
    <xf numFmtId="20" fontId="3" fillId="10" borderId="0" xfId="23" applyNumberFormat="1" applyFont="1" applyAlignment="1">
      <alignment/>
    </xf>
    <xf numFmtId="0" fontId="4" fillId="10" borderId="0" xfId="23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10" borderId="0" xfId="29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4" fontId="0" fillId="0" borderId="0" xfId="0" applyNumberFormat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/>
    </xf>
    <xf numFmtId="165" fontId="11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9" fillId="24" borderId="18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0" fillId="24" borderId="1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ulka3" displayName="Tabulka3" ref="A1:B5" totalsRowShown="0">
  <autoFilter ref="A1:B5"/>
  <tableColumns count="2">
    <tableColumn id="2" name="Zkratka"/>
    <tableColumn id="1" name="Trasa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4" name="Tabulka4" displayName="Tabulka4" ref="D1:E3" totalsRowShown="0">
  <autoFilter ref="D1:E3"/>
  <tableColumns count="2">
    <tableColumn id="2" name="Zkratka"/>
    <tableColumn id="1" name="Skupina závodníků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1" name="Tabulka1" displayName="Tabulka1" ref="A1:F331" totalsRowShown="0">
  <autoFilter ref="A1:F331"/>
  <tableColumns count="6">
    <tableColumn id="1" name="Startovní číslo"/>
    <tableColumn id="2" name="Jméno"/>
    <tableColumn id="6" name="Příjmení"/>
    <tableColumn id="3" name="Trasa"/>
    <tableColumn id="5" name="Skupina"/>
    <tableColumn id="4" name="Dojel do cíle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theme="6" tint="-0.4999699890613556"/>
  </sheetPr>
  <dimension ref="A1:H21"/>
  <sheetViews>
    <sheetView showGridLines="0" zoomScalePageLayoutView="0" workbookViewId="0" topLeftCell="A1">
      <selection activeCell="A21" sqref="A21"/>
    </sheetView>
  </sheetViews>
  <sheetFormatPr defaultColWidth="9.140625" defaultRowHeight="15"/>
  <cols>
    <col min="1" max="1" width="9.140625" style="15" customWidth="1"/>
    <col min="2" max="2" width="45.140625" style="0" customWidth="1"/>
  </cols>
  <sheetData>
    <row r="1" spans="1:8" ht="23.25">
      <c r="A1" s="19" t="s">
        <v>5</v>
      </c>
      <c r="B1" s="12"/>
      <c r="C1" s="12"/>
      <c r="D1" s="12"/>
      <c r="E1" s="12"/>
      <c r="F1" s="12"/>
      <c r="G1" s="12"/>
      <c r="H1" s="12"/>
    </row>
    <row r="2" ht="15">
      <c r="A2" s="17"/>
    </row>
    <row r="3" ht="15">
      <c r="A3" s="18" t="s">
        <v>16</v>
      </c>
    </row>
    <row r="4" ht="15">
      <c r="A4" s="20" t="s">
        <v>15</v>
      </c>
    </row>
    <row r="5" ht="15">
      <c r="A5" s="17" t="s">
        <v>46</v>
      </c>
    </row>
    <row r="6" spans="1:2" ht="15">
      <c r="A6" s="15" t="s">
        <v>6</v>
      </c>
      <c r="B6" t="s">
        <v>47</v>
      </c>
    </row>
    <row r="7" ht="15">
      <c r="B7" t="s">
        <v>48</v>
      </c>
    </row>
    <row r="8" spans="1:2" ht="15">
      <c r="A8" s="15" t="s">
        <v>7</v>
      </c>
      <c r="B8" t="s">
        <v>9</v>
      </c>
    </row>
    <row r="9" ht="15">
      <c r="B9" t="s">
        <v>49</v>
      </c>
    </row>
    <row r="10" ht="15">
      <c r="B10" t="s">
        <v>50</v>
      </c>
    </row>
    <row r="11" ht="15">
      <c r="B11" t="s">
        <v>12</v>
      </c>
    </row>
    <row r="12" ht="15">
      <c r="B12" t="s">
        <v>58</v>
      </c>
    </row>
    <row r="13" spans="1:2" ht="15">
      <c r="A13" s="15" t="s">
        <v>10</v>
      </c>
      <c r="B13" t="s">
        <v>52</v>
      </c>
    </row>
    <row r="14" spans="1:2" ht="15">
      <c r="A14" s="15" t="s">
        <v>11</v>
      </c>
      <c r="B14" t="s">
        <v>13</v>
      </c>
    </row>
    <row r="15" ht="15">
      <c r="B15" t="s">
        <v>53</v>
      </c>
    </row>
    <row r="16" ht="15">
      <c r="B16" t="s">
        <v>59</v>
      </c>
    </row>
    <row r="17" spans="1:2" ht="15">
      <c r="A17" s="15" t="s">
        <v>14</v>
      </c>
      <c r="B17" t="s">
        <v>54</v>
      </c>
    </row>
    <row r="18" spans="1:2" ht="15">
      <c r="A18" s="15" t="s">
        <v>55</v>
      </c>
      <c r="B18" t="s">
        <v>56</v>
      </c>
    </row>
    <row r="20" ht="15">
      <c r="A20" s="17"/>
    </row>
    <row r="21" ht="15">
      <c r="A21" s="33" t="s">
        <v>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tabColor theme="6" tint="0.39998000860214233"/>
  </sheetPr>
  <dimension ref="A1:E8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2.28125" style="0" customWidth="1"/>
    <col min="2" max="2" width="26.57421875" style="0" bestFit="1" customWidth="1"/>
    <col min="4" max="4" width="11.00390625" style="0" customWidth="1"/>
    <col min="5" max="5" width="31.28125" style="0" customWidth="1"/>
    <col min="7" max="7" width="11.00390625" style="0" customWidth="1"/>
  </cols>
  <sheetData>
    <row r="1" spans="1:5" ht="15">
      <c r="A1" s="24" t="s">
        <v>25</v>
      </c>
      <c r="B1" s="24" t="s">
        <v>20</v>
      </c>
      <c r="D1" s="22" t="s">
        <v>25</v>
      </c>
      <c r="E1" s="22" t="s">
        <v>8</v>
      </c>
    </row>
    <row r="2" spans="1:5" ht="15">
      <c r="A2" s="22" t="s">
        <v>26</v>
      </c>
      <c r="B2" t="s">
        <v>21</v>
      </c>
      <c r="D2" s="22" t="s">
        <v>30</v>
      </c>
      <c r="E2" t="s">
        <v>3</v>
      </c>
    </row>
    <row r="3" spans="1:5" ht="15">
      <c r="A3" s="22" t="s">
        <v>27</v>
      </c>
      <c r="B3" t="s">
        <v>22</v>
      </c>
      <c r="D3" s="22" t="s">
        <v>60</v>
      </c>
      <c r="E3" t="s">
        <v>42</v>
      </c>
    </row>
    <row r="4" spans="1:5" ht="15">
      <c r="A4" s="22" t="s">
        <v>28</v>
      </c>
      <c r="B4" t="s">
        <v>23</v>
      </c>
      <c r="E4" s="16"/>
    </row>
    <row r="5" spans="1:5" ht="15">
      <c r="A5" s="23" t="s">
        <v>29</v>
      </c>
      <c r="B5" s="16" t="s">
        <v>24</v>
      </c>
      <c r="E5" s="16"/>
    </row>
    <row r="6" ht="15">
      <c r="D6" s="16"/>
    </row>
    <row r="7" ht="15">
      <c r="D7" s="16"/>
    </row>
    <row r="8" ht="15">
      <c r="D8" s="16"/>
    </row>
  </sheetData>
  <sheetProtection/>
  <printOptions/>
  <pageMargins left="0.7" right="0.7" top="0.787401575" bottom="0.787401575" header="0.3" footer="0.3"/>
  <pageSetup horizontalDpi="600" verticalDpi="600" orientation="portrait" paperSize="9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tabColor theme="6" tint="0.5999900102615356"/>
  </sheetPr>
  <dimension ref="A1:H33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I325" sqref="I325"/>
    </sheetView>
  </sheetViews>
  <sheetFormatPr defaultColWidth="9.140625" defaultRowHeight="15"/>
  <cols>
    <col min="1" max="1" width="16.140625" style="0" customWidth="1"/>
    <col min="2" max="3" width="21.421875" style="0" customWidth="1"/>
    <col min="4" max="4" width="26.57421875" style="0" bestFit="1" customWidth="1"/>
    <col min="5" max="5" width="21.421875" style="0" customWidth="1"/>
    <col min="6" max="6" width="22.8515625" style="0" customWidth="1"/>
    <col min="7" max="7" width="14.8515625" style="0" customWidth="1"/>
    <col min="8" max="8" width="16.8515625" style="0" customWidth="1"/>
    <col min="11" max="11" width="11.8515625" style="0" customWidth="1"/>
    <col min="12" max="12" width="24.00390625" style="0" customWidth="1"/>
  </cols>
  <sheetData>
    <row r="1" spans="1:8" ht="32.25" customHeight="1">
      <c r="A1" t="s">
        <v>32</v>
      </c>
      <c r="B1" t="s">
        <v>0</v>
      </c>
      <c r="C1" t="s">
        <v>17</v>
      </c>
      <c r="D1" t="s">
        <v>20</v>
      </c>
      <c r="E1" t="s">
        <v>2</v>
      </c>
      <c r="F1" t="s">
        <v>45</v>
      </c>
      <c r="G1" s="14" t="s">
        <v>4</v>
      </c>
      <c r="H1" s="13">
        <v>0.41875</v>
      </c>
    </row>
    <row r="2" spans="1:6" ht="15">
      <c r="A2" s="43">
        <v>2</v>
      </c>
      <c r="B2" s="43" t="s">
        <v>144</v>
      </c>
      <c r="C2" s="43" t="s">
        <v>18</v>
      </c>
      <c r="D2" s="43" t="s">
        <v>24</v>
      </c>
      <c r="E2" s="44" t="s">
        <v>3</v>
      </c>
      <c r="F2" s="31" t="str">
        <f>VLOOKUP('Seznam účastníků závodu'!$A2,'Cílová listina'!A:I,9,0)</f>
        <v>OK</v>
      </c>
    </row>
    <row r="3" spans="1:6" ht="15">
      <c r="A3" s="43">
        <v>3</v>
      </c>
      <c r="B3" s="43" t="s">
        <v>242</v>
      </c>
      <c r="C3" s="43" t="s">
        <v>18</v>
      </c>
      <c r="D3" s="43" t="s">
        <v>23</v>
      </c>
      <c r="E3" s="44" t="s">
        <v>3</v>
      </c>
      <c r="F3" s="32" t="str">
        <f>VLOOKUP('Seznam účastníků závodu'!$A3,'Cílová listina'!A:I,9,0)</f>
        <v>OK</v>
      </c>
    </row>
    <row r="4" spans="1:6" ht="15">
      <c r="A4" s="43">
        <v>7</v>
      </c>
      <c r="B4" s="43" t="s">
        <v>43</v>
      </c>
      <c r="C4" s="43" t="s">
        <v>44</v>
      </c>
      <c r="D4" s="43" t="s">
        <v>21</v>
      </c>
      <c r="E4" s="44" t="s">
        <v>3</v>
      </c>
      <c r="F4" s="32" t="str">
        <f>VLOOKUP('Seznam účastníků závodu'!$A4,'Cílová listina'!A:I,9,0)</f>
        <v>OK</v>
      </c>
    </row>
    <row r="5" spans="1:6" ht="15">
      <c r="A5" s="34">
        <v>14</v>
      </c>
      <c r="B5" s="29" t="s">
        <v>19</v>
      </c>
      <c r="C5" s="29" t="s">
        <v>92</v>
      </c>
      <c r="D5" s="34" t="s">
        <v>21</v>
      </c>
      <c r="E5" s="35" t="s">
        <v>42</v>
      </c>
      <c r="F5" s="32" t="str">
        <f>VLOOKUP('Seznam účastníků závodu'!$A5,'Cílová listina'!A:I,9,0)</f>
        <v>OK</v>
      </c>
    </row>
    <row r="6" spans="1:6" ht="15">
      <c r="A6" s="34">
        <v>15</v>
      </c>
      <c r="B6" s="52" t="s">
        <v>131</v>
      </c>
      <c r="C6" s="29" t="s">
        <v>92</v>
      </c>
      <c r="D6" s="34" t="s">
        <v>24</v>
      </c>
      <c r="E6" s="35" t="s">
        <v>42</v>
      </c>
      <c r="F6" s="32" t="str">
        <f>VLOOKUP('Seznam účastníků závodu'!$A6,'Cílová listina'!A:I,9,0)</f>
        <v>OK</v>
      </c>
    </row>
    <row r="7" spans="1:6" ht="15">
      <c r="A7" s="43">
        <v>16</v>
      </c>
      <c r="B7" s="43" t="s">
        <v>145</v>
      </c>
      <c r="C7" s="43" t="s">
        <v>122</v>
      </c>
      <c r="D7" s="43" t="s">
        <v>21</v>
      </c>
      <c r="E7" s="44" t="s">
        <v>42</v>
      </c>
      <c r="F7" s="32" t="str">
        <f>VLOOKUP('Seznam účastníků závodu'!$A7,'Cílová listina'!A:I,9,0)</f>
        <v>OK</v>
      </c>
    </row>
    <row r="8" spans="1:6" ht="15">
      <c r="A8" s="34">
        <v>17</v>
      </c>
      <c r="B8" s="34" t="s">
        <v>43</v>
      </c>
      <c r="C8" s="34" t="s">
        <v>264</v>
      </c>
      <c r="D8" s="34" t="s">
        <v>21</v>
      </c>
      <c r="E8" s="35" t="s">
        <v>42</v>
      </c>
      <c r="F8" s="32" t="str">
        <f>VLOOKUP('Seznam účastníků závodu'!$A8,'Cílová listina'!A:I,9,0)</f>
        <v>OK</v>
      </c>
    </row>
    <row r="9" spans="1:6" ht="15">
      <c r="A9" s="43">
        <v>18</v>
      </c>
      <c r="B9" s="43" t="s">
        <v>158</v>
      </c>
      <c r="C9" s="43" t="s">
        <v>393</v>
      </c>
      <c r="D9" s="43" t="s">
        <v>21</v>
      </c>
      <c r="E9" s="44" t="s">
        <v>42</v>
      </c>
      <c r="F9" s="32" t="str">
        <f>VLOOKUP('Seznam účastníků závodu'!$A9,'Cílová listina'!A:I,9,0)</f>
        <v>OK</v>
      </c>
    </row>
    <row r="10" spans="1:6" ht="15">
      <c r="A10" s="34">
        <v>19</v>
      </c>
      <c r="B10" s="34" t="s">
        <v>166</v>
      </c>
      <c r="C10" s="34" t="s">
        <v>255</v>
      </c>
      <c r="D10" s="34" t="s">
        <v>21</v>
      </c>
      <c r="E10" s="35" t="s">
        <v>42</v>
      </c>
      <c r="F10" s="32" t="str">
        <f>VLOOKUP('Seznam účastníků závodu'!$A10,'Cílová listina'!A:I,9,0)</f>
        <v>OK</v>
      </c>
    </row>
    <row r="11" spans="1:6" ht="15">
      <c r="A11" s="43">
        <v>20</v>
      </c>
      <c r="B11" s="43" t="s">
        <v>185</v>
      </c>
      <c r="C11" s="43" t="s">
        <v>113</v>
      </c>
      <c r="D11" s="43" t="s">
        <v>23</v>
      </c>
      <c r="E11" s="44" t="s">
        <v>42</v>
      </c>
      <c r="F11" s="32" t="str">
        <f>VLOOKUP('Seznam účastníků závodu'!$A11,'Cílová listina'!A:I,9,0)</f>
        <v>OK</v>
      </c>
    </row>
    <row r="12" spans="1:6" ht="15">
      <c r="A12" s="43">
        <v>21</v>
      </c>
      <c r="B12" s="43" t="s">
        <v>128</v>
      </c>
      <c r="C12" s="43" t="s">
        <v>103</v>
      </c>
      <c r="D12" s="43" t="s">
        <v>21</v>
      </c>
      <c r="E12" s="44" t="s">
        <v>3</v>
      </c>
      <c r="F12" s="32" t="str">
        <f>VLOOKUP('Seznam účastníků závodu'!$A12,'Cílová listina'!A:I,9,0)</f>
        <v>OK</v>
      </c>
    </row>
    <row r="13" spans="1:6" ht="15">
      <c r="A13" s="43">
        <v>22</v>
      </c>
      <c r="B13" s="43" t="s">
        <v>148</v>
      </c>
      <c r="C13" s="43" t="s">
        <v>104</v>
      </c>
      <c r="D13" s="43" t="s">
        <v>23</v>
      </c>
      <c r="E13" s="44" t="s">
        <v>42</v>
      </c>
      <c r="F13" s="32" t="str">
        <f>VLOOKUP('Seznam účastníků závodu'!$A13,'Cílová listina'!A:I,9,0)</f>
        <v>OK</v>
      </c>
    </row>
    <row r="14" spans="1:6" ht="15">
      <c r="A14" s="34">
        <v>23</v>
      </c>
      <c r="B14" s="25" t="s">
        <v>150</v>
      </c>
      <c r="C14" s="25" t="s">
        <v>149</v>
      </c>
      <c r="D14" s="25" t="s">
        <v>21</v>
      </c>
      <c r="E14" s="42" t="s">
        <v>42</v>
      </c>
      <c r="F14" s="32" t="str">
        <f>VLOOKUP('Seznam účastníků závodu'!$A14,'Cílová listina'!A:I,9,0)</f>
        <v>OK</v>
      </c>
    </row>
    <row r="15" spans="1:6" ht="15">
      <c r="A15" s="34">
        <v>24</v>
      </c>
      <c r="B15" s="29" t="s">
        <v>155</v>
      </c>
      <c r="C15" s="29" t="s">
        <v>161</v>
      </c>
      <c r="D15" s="29" t="s">
        <v>22</v>
      </c>
      <c r="E15" s="35" t="s">
        <v>3</v>
      </c>
      <c r="F15" s="32" t="str">
        <f>VLOOKUP('Seznam účastníků závodu'!$A15,'Cílová listina'!A:I,9,0)</f>
        <v>OK</v>
      </c>
    </row>
    <row r="16" spans="1:6" ht="15">
      <c r="A16" s="43">
        <v>25</v>
      </c>
      <c r="B16" s="43" t="s">
        <v>128</v>
      </c>
      <c r="C16" s="43" t="s">
        <v>115</v>
      </c>
      <c r="D16" s="43" t="s">
        <v>21</v>
      </c>
      <c r="E16" s="44" t="s">
        <v>3</v>
      </c>
      <c r="F16" s="32" t="str">
        <f>VLOOKUP('Seznam účastníků závodu'!$A16,'Cílová listina'!A:I,9,0)</f>
        <v>OK</v>
      </c>
    </row>
    <row r="17" spans="1:6" ht="15">
      <c r="A17" s="34">
        <v>26</v>
      </c>
      <c r="B17" s="25" t="s">
        <v>130</v>
      </c>
      <c r="C17" s="25" t="s">
        <v>82</v>
      </c>
      <c r="D17" s="25" t="s">
        <v>21</v>
      </c>
      <c r="E17" s="42" t="s">
        <v>42</v>
      </c>
      <c r="F17" s="32" t="str">
        <f>VLOOKUP('Seznam účastníků závodu'!$A17,'Cílová listina'!A:I,9,0)</f>
        <v>OK</v>
      </c>
    </row>
    <row r="18" spans="1:6" ht="15">
      <c r="A18" s="34">
        <v>27</v>
      </c>
      <c r="B18" s="34" t="s">
        <v>139</v>
      </c>
      <c r="C18" s="34" t="s">
        <v>75</v>
      </c>
      <c r="D18" s="34" t="s">
        <v>23</v>
      </c>
      <c r="E18" s="35" t="s">
        <v>42</v>
      </c>
      <c r="F18" s="32" t="str">
        <f>VLOOKUP('Seznam účastníků závodu'!$A18,'Cílová listina'!A:I,9,0)</f>
        <v>OK</v>
      </c>
    </row>
    <row r="19" spans="1:6" ht="15">
      <c r="A19" s="43">
        <v>28</v>
      </c>
      <c r="B19" s="43" t="s">
        <v>136</v>
      </c>
      <c r="C19" s="43" t="s">
        <v>44</v>
      </c>
      <c r="D19" s="43" t="s">
        <v>23</v>
      </c>
      <c r="E19" s="44" t="s">
        <v>42</v>
      </c>
      <c r="F19" s="32" t="str">
        <f>VLOOKUP('Seznam účastníků závodu'!$A19,'Cílová listina'!A:I,9,0)</f>
        <v>OK</v>
      </c>
    </row>
    <row r="20" spans="1:6" ht="15">
      <c r="A20" s="43">
        <v>29</v>
      </c>
      <c r="B20" s="43" t="s">
        <v>345</v>
      </c>
      <c r="C20" s="43" t="s">
        <v>44</v>
      </c>
      <c r="D20" s="43" t="s">
        <v>24</v>
      </c>
      <c r="E20" s="44" t="s">
        <v>42</v>
      </c>
      <c r="F20" s="32" t="str">
        <f>VLOOKUP('Seznam účastníků závodu'!$A20,'Cílová listina'!A:I,9,0)</f>
        <v>OK</v>
      </c>
    </row>
    <row r="21" spans="1:6" ht="15">
      <c r="A21" s="43">
        <v>30</v>
      </c>
      <c r="B21" s="43" t="s">
        <v>152</v>
      </c>
      <c r="C21" s="43" t="s">
        <v>170</v>
      </c>
      <c r="D21" s="43" t="s">
        <v>23</v>
      </c>
      <c r="E21" s="44" t="s">
        <v>42</v>
      </c>
      <c r="F21" s="32" t="str">
        <f>VLOOKUP('Seznam účastníků závodu'!$A21,'Cílová listina'!A:I,9,0)</f>
        <v>OK</v>
      </c>
    </row>
    <row r="22" spans="1:6" ht="15">
      <c r="A22" s="43">
        <v>31</v>
      </c>
      <c r="B22" s="43" t="s">
        <v>185</v>
      </c>
      <c r="C22" s="43" t="s">
        <v>397</v>
      </c>
      <c r="D22" s="43" t="s">
        <v>21</v>
      </c>
      <c r="E22" s="44" t="s">
        <v>42</v>
      </c>
      <c r="F22" s="32" t="str">
        <f>VLOOKUP('Seznam účastníků závodu'!$A22,'Cílová listina'!A:I,9,0)</f>
        <v>OK</v>
      </c>
    </row>
    <row r="23" spans="1:6" ht="15">
      <c r="A23" s="34">
        <v>32</v>
      </c>
      <c r="B23" s="25" t="s">
        <v>244</v>
      </c>
      <c r="C23" s="25" t="s">
        <v>245</v>
      </c>
      <c r="D23" s="25" t="s">
        <v>21</v>
      </c>
      <c r="E23" s="42" t="s">
        <v>42</v>
      </c>
      <c r="F23" s="32" t="str">
        <f>VLOOKUP('Seznam účastníků závodu'!$A23,'Cílová listina'!A:I,9,0)</f>
        <v>OK</v>
      </c>
    </row>
    <row r="24" spans="1:6" ht="15">
      <c r="A24" s="34">
        <v>33</v>
      </c>
      <c r="B24" s="29" t="s">
        <v>302</v>
      </c>
      <c r="C24" s="29" t="s">
        <v>301</v>
      </c>
      <c r="D24" s="34" t="s">
        <v>21</v>
      </c>
      <c r="E24" s="35" t="s">
        <v>42</v>
      </c>
      <c r="F24" s="32" t="str">
        <f>VLOOKUP('Seznam účastníků závodu'!$A24,'Cílová listina'!A:I,9,0)</f>
        <v>OK</v>
      </c>
    </row>
    <row r="25" spans="1:6" ht="15">
      <c r="A25" s="34">
        <v>34</v>
      </c>
      <c r="B25" s="34" t="s">
        <v>233</v>
      </c>
      <c r="C25" s="34" t="s">
        <v>234</v>
      </c>
      <c r="D25" s="34" t="s">
        <v>24</v>
      </c>
      <c r="E25" s="35" t="s">
        <v>42</v>
      </c>
      <c r="F25" s="32" t="str">
        <f>VLOOKUP('Seznam účastníků závodu'!$A25,'Cílová listina'!A:I,9,0)</f>
        <v>OK</v>
      </c>
    </row>
    <row r="26" spans="1:6" ht="15">
      <c r="A26" s="34">
        <v>35</v>
      </c>
      <c r="B26" s="34" t="s">
        <v>300</v>
      </c>
      <c r="C26" s="34" t="s">
        <v>301</v>
      </c>
      <c r="D26" s="34" t="s">
        <v>24</v>
      </c>
      <c r="E26" s="35" t="s">
        <v>42</v>
      </c>
      <c r="F26" s="32" t="str">
        <f>VLOOKUP('Seznam účastníků závodu'!$A26,'Cílová listina'!A:I,9,0)</f>
        <v>OK</v>
      </c>
    </row>
    <row r="27" spans="1:6" ht="15">
      <c r="A27" s="34">
        <v>36</v>
      </c>
      <c r="B27" s="34" t="s">
        <v>235</v>
      </c>
      <c r="C27" s="51" t="s">
        <v>234</v>
      </c>
      <c r="D27" s="34" t="s">
        <v>21</v>
      </c>
      <c r="E27" s="35" t="s">
        <v>42</v>
      </c>
      <c r="F27" s="32" t="str">
        <f>VLOOKUP('Seznam účastníků závodu'!$A27,'Cílová listina'!A:I,9,0)</f>
        <v>OK</v>
      </c>
    </row>
    <row r="28" spans="1:6" ht="15">
      <c r="A28" s="34">
        <v>37</v>
      </c>
      <c r="B28" s="25" t="s">
        <v>223</v>
      </c>
      <c r="C28" s="25" t="s">
        <v>243</v>
      </c>
      <c r="D28" s="25" t="s">
        <v>21</v>
      </c>
      <c r="E28" s="42" t="s">
        <v>42</v>
      </c>
      <c r="F28" s="32" t="str">
        <f>VLOOKUP('Seznam účastníků závodu'!$A28,'Cílová listina'!A:I,9,0)</f>
        <v>OK</v>
      </c>
    </row>
    <row r="29" spans="1:6" ht="15">
      <c r="A29" s="34">
        <v>38</v>
      </c>
      <c r="B29" s="34" t="s">
        <v>128</v>
      </c>
      <c r="C29" s="34" t="s">
        <v>271</v>
      </c>
      <c r="D29" s="34" t="s">
        <v>21</v>
      </c>
      <c r="E29" s="35" t="s">
        <v>42</v>
      </c>
      <c r="F29" s="32" t="str">
        <f>VLOOKUP('Seznam účastníků závodu'!$A29,'Cílová listina'!A:I,9,0)</f>
        <v>OK</v>
      </c>
    </row>
    <row r="30" spans="1:6" ht="15">
      <c r="A30" s="34">
        <v>39</v>
      </c>
      <c r="B30" s="29" t="s">
        <v>128</v>
      </c>
      <c r="C30" s="29" t="s">
        <v>288</v>
      </c>
      <c r="D30" s="34" t="s">
        <v>21</v>
      </c>
      <c r="E30" s="35" t="s">
        <v>42</v>
      </c>
      <c r="F30" s="32" t="str">
        <f>VLOOKUP('Seznam účastníků závodu'!$A30,'Cílová listina'!A:I,9,0)</f>
        <v>OK</v>
      </c>
    </row>
    <row r="31" spans="1:6" ht="15">
      <c r="A31" s="43">
        <v>40</v>
      </c>
      <c r="B31" s="43" t="s">
        <v>306</v>
      </c>
      <c r="C31" s="43" t="s">
        <v>339</v>
      </c>
      <c r="D31" s="43" t="s">
        <v>21</v>
      </c>
      <c r="E31" s="44" t="s">
        <v>42</v>
      </c>
      <c r="F31" s="32" t="str">
        <f>VLOOKUP('Seznam účastníků závodu'!$A31,'Cílová listina'!A:I,9,0)</f>
        <v>OK</v>
      </c>
    </row>
    <row r="32" spans="1:6" ht="15">
      <c r="A32" s="34">
        <v>41</v>
      </c>
      <c r="B32" s="34" t="s">
        <v>152</v>
      </c>
      <c r="C32" s="34" t="s">
        <v>317</v>
      </c>
      <c r="D32" s="25" t="s">
        <v>21</v>
      </c>
      <c r="E32" s="35" t="s">
        <v>42</v>
      </c>
      <c r="F32" s="32" t="str">
        <f>VLOOKUP('Seznam účastníků závodu'!$A32,'Cílová listina'!A:I,9,0)</f>
        <v>OK</v>
      </c>
    </row>
    <row r="33" spans="1:6" ht="15">
      <c r="A33" s="34">
        <v>42</v>
      </c>
      <c r="B33" s="34" t="s">
        <v>306</v>
      </c>
      <c r="C33" s="34" t="s">
        <v>307</v>
      </c>
      <c r="D33" s="34" t="s">
        <v>24</v>
      </c>
      <c r="E33" s="35" t="s">
        <v>42</v>
      </c>
      <c r="F33" s="32" t="str">
        <f>VLOOKUP('Seznam účastníků závodu'!$A33,'Cílová listina'!A:I,9,0)</f>
        <v>OK</v>
      </c>
    </row>
    <row r="34" spans="1:6" ht="15">
      <c r="A34" s="43">
        <v>43</v>
      </c>
      <c r="B34" s="43" t="s">
        <v>242</v>
      </c>
      <c r="C34" s="43" t="s">
        <v>105</v>
      </c>
      <c r="D34" s="43" t="s">
        <v>21</v>
      </c>
      <c r="E34" s="44" t="s">
        <v>42</v>
      </c>
      <c r="F34" s="32" t="str">
        <f>VLOOKUP('Seznam účastníků závodu'!$A34,'Cílová listina'!A:I,9,0)</f>
        <v>OK</v>
      </c>
    </row>
    <row r="35" spans="1:6" ht="15">
      <c r="A35" s="34">
        <v>44</v>
      </c>
      <c r="B35" s="34" t="s">
        <v>258</v>
      </c>
      <c r="C35" s="34" t="s">
        <v>259</v>
      </c>
      <c r="D35" s="34" t="s">
        <v>21</v>
      </c>
      <c r="E35" s="35" t="s">
        <v>42</v>
      </c>
      <c r="F35" s="32" t="str">
        <f>VLOOKUP('Seznam účastníků závodu'!$A35,'Cílová listina'!A:I,9,0)</f>
        <v>OK</v>
      </c>
    </row>
    <row r="36" spans="1:6" ht="15">
      <c r="A36" s="34">
        <v>45</v>
      </c>
      <c r="B36" s="34" t="s">
        <v>223</v>
      </c>
      <c r="C36" s="34" t="s">
        <v>224</v>
      </c>
      <c r="D36" s="34" t="s">
        <v>21</v>
      </c>
      <c r="E36" s="35" t="s">
        <v>42</v>
      </c>
      <c r="F36" s="32" t="str">
        <f>VLOOKUP('Seznam účastníků závodu'!$A36,'Cílová listina'!A:I,9,0)</f>
        <v>OK</v>
      </c>
    </row>
    <row r="37" spans="1:6" ht="15">
      <c r="A37" s="43">
        <v>46</v>
      </c>
      <c r="B37" s="50" t="s">
        <v>179</v>
      </c>
      <c r="C37" s="43" t="s">
        <v>105</v>
      </c>
      <c r="D37" s="43" t="s">
        <v>23</v>
      </c>
      <c r="E37" s="44" t="s">
        <v>42</v>
      </c>
      <c r="F37" s="32" t="str">
        <f>VLOOKUP('Seznam účastníků závodu'!$A37,'Cílová listina'!A:I,9,0)</f>
        <v>OK</v>
      </c>
    </row>
    <row r="38" spans="1:6" ht="15">
      <c r="A38" s="34">
        <v>47</v>
      </c>
      <c r="B38" s="34" t="s">
        <v>223</v>
      </c>
      <c r="C38" s="34" t="s">
        <v>224</v>
      </c>
      <c r="D38" s="34" t="s">
        <v>21</v>
      </c>
      <c r="E38" s="35" t="s">
        <v>42</v>
      </c>
      <c r="F38" s="32" t="str">
        <f>VLOOKUP('Seznam účastníků závodu'!$A38,'Cílová listina'!A:I,9,0)</f>
        <v>OK</v>
      </c>
    </row>
    <row r="39" spans="1:6" ht="15">
      <c r="A39" s="34">
        <v>48</v>
      </c>
      <c r="B39" s="34" t="s">
        <v>43</v>
      </c>
      <c r="C39" s="34" t="s">
        <v>228</v>
      </c>
      <c r="D39" s="34" t="s">
        <v>23</v>
      </c>
      <c r="E39" s="35" t="s">
        <v>42</v>
      </c>
      <c r="F39" s="32" t="str">
        <f>VLOOKUP('Seznam účastníků závodu'!$A39,'Cílová listina'!A:I,9,0)</f>
        <v>OK</v>
      </c>
    </row>
    <row r="40" spans="1:6" ht="15">
      <c r="A40" s="34">
        <v>49</v>
      </c>
      <c r="B40" s="34" t="s">
        <v>138</v>
      </c>
      <c r="C40" s="34" t="s">
        <v>277</v>
      </c>
      <c r="D40" s="34" t="s">
        <v>24</v>
      </c>
      <c r="E40" s="35" t="s">
        <v>42</v>
      </c>
      <c r="F40" s="32" t="str">
        <f>VLOOKUP('Seznam účastníků závodu'!$A40,'Cílová listina'!A:I,9,0)</f>
        <v>OK</v>
      </c>
    </row>
    <row r="41" spans="1:6" ht="15">
      <c r="A41" s="34">
        <v>50</v>
      </c>
      <c r="B41" s="34" t="s">
        <v>180</v>
      </c>
      <c r="C41" s="34" t="s">
        <v>278</v>
      </c>
      <c r="D41" s="29" t="s">
        <v>22</v>
      </c>
      <c r="E41" s="35" t="s">
        <v>42</v>
      </c>
      <c r="F41" s="32" t="str">
        <f>VLOOKUP('Seznam účastníků závodu'!$A41,'Cílová listina'!A:I,9,0)</f>
        <v>OK</v>
      </c>
    </row>
    <row r="42" spans="1:6" ht="15">
      <c r="A42" s="43">
        <v>51</v>
      </c>
      <c r="B42" s="43" t="s">
        <v>61</v>
      </c>
      <c r="C42" s="43" t="s">
        <v>407</v>
      </c>
      <c r="D42" s="43" t="s">
        <v>21</v>
      </c>
      <c r="E42" s="44" t="s">
        <v>3</v>
      </c>
      <c r="F42" s="32" t="str">
        <f>VLOOKUP('Seznam účastníků závodu'!$A42,'Cílová listina'!A:I,9,0)</f>
        <v>OK</v>
      </c>
    </row>
    <row r="43" spans="1:6" ht="15">
      <c r="A43" s="43">
        <v>52</v>
      </c>
      <c r="B43" s="43" t="s">
        <v>362</v>
      </c>
      <c r="C43" s="50" t="s">
        <v>363</v>
      </c>
      <c r="D43" s="43" t="s">
        <v>21</v>
      </c>
      <c r="E43" s="44" t="s">
        <v>42</v>
      </c>
      <c r="F43" s="32" t="str">
        <f>VLOOKUP('Seznam účastníků závodu'!$A43,'Cílová listina'!A:I,9,0)</f>
        <v>OK</v>
      </c>
    </row>
    <row r="44" spans="1:6" ht="15">
      <c r="A44" s="43">
        <v>53</v>
      </c>
      <c r="B44" s="43" t="s">
        <v>150</v>
      </c>
      <c r="C44" s="43" t="s">
        <v>364</v>
      </c>
      <c r="D44" s="43" t="s">
        <v>23</v>
      </c>
      <c r="E44" s="44" t="s">
        <v>3</v>
      </c>
      <c r="F44" s="32" t="str">
        <f>VLOOKUP('Seznam účastníků závodu'!$A44,'Cílová listina'!A:I,9,0)</f>
        <v>OK</v>
      </c>
    </row>
    <row r="45" spans="1:6" ht="15">
      <c r="A45" s="34">
        <v>54</v>
      </c>
      <c r="B45" s="25" t="s">
        <v>192</v>
      </c>
      <c r="C45" s="25" t="s">
        <v>275</v>
      </c>
      <c r="D45" s="25" t="s">
        <v>23</v>
      </c>
      <c r="E45" s="42" t="s">
        <v>42</v>
      </c>
      <c r="F45" s="32" t="str">
        <f>VLOOKUP('Seznam účastníků závodu'!$A45,'Cílová listina'!A:I,9,0)</f>
        <v>OK</v>
      </c>
    </row>
    <row r="46" spans="1:6" ht="15">
      <c r="A46" s="34">
        <v>55</v>
      </c>
      <c r="B46" s="25" t="s">
        <v>128</v>
      </c>
      <c r="C46" s="25" t="s">
        <v>331</v>
      </c>
      <c r="D46" s="25" t="s">
        <v>21</v>
      </c>
      <c r="E46" s="42" t="s">
        <v>42</v>
      </c>
      <c r="F46" s="32" t="str">
        <f>VLOOKUP('Seznam účastníků závodu'!$A46,'Cílová listina'!A:I,9,0)</f>
        <v>OK</v>
      </c>
    </row>
    <row r="47" spans="1:6" ht="15">
      <c r="A47" s="34">
        <v>56</v>
      </c>
      <c r="B47" s="34" t="s">
        <v>128</v>
      </c>
      <c r="C47" s="34" t="s">
        <v>274</v>
      </c>
      <c r="D47" s="34" t="s">
        <v>23</v>
      </c>
      <c r="E47" s="35" t="s">
        <v>3</v>
      </c>
      <c r="F47" s="32" t="str">
        <f>VLOOKUP('Seznam účastníků závodu'!$A47,'Cílová listina'!A:I,9,0)</f>
        <v>OK</v>
      </c>
    </row>
    <row r="48" spans="1:6" ht="15">
      <c r="A48" s="34">
        <v>57</v>
      </c>
      <c r="B48" s="29" t="s">
        <v>332</v>
      </c>
      <c r="C48" s="29" t="s">
        <v>333</v>
      </c>
      <c r="D48" s="34" t="s">
        <v>24</v>
      </c>
      <c r="E48" s="35" t="s">
        <v>42</v>
      </c>
      <c r="F48" s="32" t="str">
        <f>VLOOKUP('Seznam účastníků závodu'!$A48,'Cílová listina'!A:I,9,0)</f>
        <v>OK</v>
      </c>
    </row>
    <row r="49" spans="1:6" ht="15">
      <c r="A49" s="43">
        <v>58</v>
      </c>
      <c r="B49" s="43" t="s">
        <v>43</v>
      </c>
      <c r="C49" s="43" t="s">
        <v>396</v>
      </c>
      <c r="D49" s="43" t="s">
        <v>21</v>
      </c>
      <c r="E49" s="44" t="s">
        <v>42</v>
      </c>
      <c r="F49" s="32" t="str">
        <f>VLOOKUP('Seznam účastníků závodu'!$A49,'Cílová listina'!A:I,9,0)</f>
        <v>OK</v>
      </c>
    </row>
    <row r="50" spans="1:6" ht="15">
      <c r="A50" s="34">
        <v>59</v>
      </c>
      <c r="B50" s="34" t="s">
        <v>160</v>
      </c>
      <c r="C50" s="34" t="s">
        <v>333</v>
      </c>
      <c r="D50" s="34" t="s">
        <v>23</v>
      </c>
      <c r="E50" s="35" t="s">
        <v>42</v>
      </c>
      <c r="F50" s="32" t="str">
        <f>VLOOKUP('Seznam účastníků závodu'!$A50,'Cílová listina'!A:I,9,0)</f>
        <v>OK</v>
      </c>
    </row>
    <row r="51" spans="1:6" ht="15">
      <c r="A51" s="43">
        <v>60</v>
      </c>
      <c r="B51" s="43" t="s">
        <v>131</v>
      </c>
      <c r="C51" s="43" t="s">
        <v>408</v>
      </c>
      <c r="D51" s="43" t="s">
        <v>21</v>
      </c>
      <c r="E51" s="44" t="s">
        <v>42</v>
      </c>
      <c r="F51" s="32" t="str">
        <f>VLOOKUP('Seznam účastníků závodu'!$A51,'Cílová listina'!A:I,9,0)</f>
        <v>OK</v>
      </c>
    </row>
    <row r="52" spans="1:6" ht="15">
      <c r="A52" s="34">
        <v>61</v>
      </c>
      <c r="B52" s="34" t="s">
        <v>145</v>
      </c>
      <c r="C52" s="34" t="s">
        <v>232</v>
      </c>
      <c r="D52" s="34" t="s">
        <v>24</v>
      </c>
      <c r="E52" s="35" t="s">
        <v>42</v>
      </c>
      <c r="F52" s="32" t="str">
        <f>VLOOKUP('Seznam účastníků závodu'!$A52,'Cílová listina'!A:I,9,0)</f>
        <v>OK</v>
      </c>
    </row>
    <row r="53" spans="1:6" ht="15">
      <c r="A53" s="34">
        <v>62</v>
      </c>
      <c r="B53" s="34" t="s">
        <v>150</v>
      </c>
      <c r="C53" s="34" t="s">
        <v>214</v>
      </c>
      <c r="D53" s="34" t="s">
        <v>21</v>
      </c>
      <c r="E53" s="35" t="s">
        <v>42</v>
      </c>
      <c r="F53" s="32" t="str">
        <f>VLOOKUP('Seznam účastníků závodu'!$A53,'Cílová listina'!A:I,9,0)</f>
        <v>OK</v>
      </c>
    </row>
    <row r="54" spans="1:6" ht="15">
      <c r="A54" s="34">
        <v>63</v>
      </c>
      <c r="B54" s="34" t="s">
        <v>135</v>
      </c>
      <c r="C54" s="34" t="s">
        <v>297</v>
      </c>
      <c r="D54" s="34" t="s">
        <v>23</v>
      </c>
      <c r="E54" s="35" t="s">
        <v>3</v>
      </c>
      <c r="F54" s="32" t="str">
        <f>VLOOKUP('Seznam účastníků závodu'!$A54,'Cílová listina'!A:I,9,0)</f>
        <v>OK</v>
      </c>
    </row>
    <row r="55" spans="1:6" ht="15">
      <c r="A55" s="43">
        <v>64</v>
      </c>
      <c r="B55" s="43" t="s">
        <v>192</v>
      </c>
      <c r="C55" s="43" t="s">
        <v>386</v>
      </c>
      <c r="D55" s="43" t="s">
        <v>22</v>
      </c>
      <c r="E55" s="44" t="s">
        <v>42</v>
      </c>
      <c r="F55" s="32" t="str">
        <f>VLOOKUP('Seznam účastníků závodu'!$A55,'Cílová listina'!A:I,9,0)</f>
        <v>OK</v>
      </c>
    </row>
    <row r="56" spans="1:6" ht="15">
      <c r="A56" s="34">
        <v>65</v>
      </c>
      <c r="B56" s="34" t="s">
        <v>173</v>
      </c>
      <c r="C56" s="34" t="s">
        <v>290</v>
      </c>
      <c r="D56" s="34" t="s">
        <v>24</v>
      </c>
      <c r="E56" s="35" t="s">
        <v>42</v>
      </c>
      <c r="F56" s="32" t="str">
        <f>VLOOKUP('Seznam účastníků závodu'!$A56,'Cílová listina'!A:I,9,0)</f>
        <v>OK</v>
      </c>
    </row>
    <row r="57" spans="1:6" ht="15">
      <c r="A57" s="34">
        <v>66</v>
      </c>
      <c r="B57" s="34" t="s">
        <v>168</v>
      </c>
      <c r="C57" s="34" t="s">
        <v>92</v>
      </c>
      <c r="D57" s="34" t="s">
        <v>24</v>
      </c>
      <c r="E57" s="35" t="s">
        <v>42</v>
      </c>
      <c r="F57" s="32" t="str">
        <f>VLOOKUP('Seznam účastníků závodu'!$A57,'Cílová listina'!A:I,9,0)</f>
        <v>OK</v>
      </c>
    </row>
    <row r="58" spans="1:6" ht="15">
      <c r="A58" s="43">
        <v>67</v>
      </c>
      <c r="B58" s="43" t="s">
        <v>145</v>
      </c>
      <c r="C58" s="43" t="s">
        <v>440</v>
      </c>
      <c r="D58" s="43" t="s">
        <v>21</v>
      </c>
      <c r="E58" s="44" t="s">
        <v>3</v>
      </c>
      <c r="F58" s="32" t="str">
        <f>VLOOKUP('Seznam účastníků závodu'!$A58,'Cílová listina'!A:I,9,0)</f>
        <v>OK</v>
      </c>
    </row>
    <row r="59" spans="1:6" ht="15">
      <c r="A59" s="34">
        <v>68</v>
      </c>
      <c r="B59" s="29" t="s">
        <v>128</v>
      </c>
      <c r="C59" s="29" t="s">
        <v>31</v>
      </c>
      <c r="D59" s="34" t="s">
        <v>21</v>
      </c>
      <c r="E59" s="35" t="s">
        <v>42</v>
      </c>
      <c r="F59" s="32" t="str">
        <f>VLOOKUP('Seznam účastníků závodu'!$A59,'Cílová listina'!A:I,9,0)</f>
        <v>OK</v>
      </c>
    </row>
    <row r="60" spans="1:6" ht="15">
      <c r="A60" s="34">
        <v>69</v>
      </c>
      <c r="B60" s="25" t="s">
        <v>126</v>
      </c>
      <c r="C60" s="25" t="s">
        <v>344</v>
      </c>
      <c r="D60" s="25" t="s">
        <v>21</v>
      </c>
      <c r="E60" s="42" t="s">
        <v>42</v>
      </c>
      <c r="F60" s="32" t="str">
        <f>VLOOKUP('Seznam účastníků závodu'!$A60,'Cílová listina'!A:I,9,0)</f>
        <v>OK</v>
      </c>
    </row>
    <row r="61" spans="1:6" ht="15">
      <c r="A61" s="34">
        <v>70</v>
      </c>
      <c r="B61" s="25" t="s">
        <v>221</v>
      </c>
      <c r="C61" s="25" t="s">
        <v>44</v>
      </c>
      <c r="D61" s="25" t="s">
        <v>21</v>
      </c>
      <c r="E61" s="42" t="s">
        <v>42</v>
      </c>
      <c r="F61" s="32" t="str">
        <f>VLOOKUP('Seznam účastníků závodu'!$A61,'Cílová listina'!A:I,9,0)</f>
        <v>OK</v>
      </c>
    </row>
    <row r="62" spans="1:6" ht="15">
      <c r="A62" s="43">
        <v>71</v>
      </c>
      <c r="B62" s="43" t="s">
        <v>19</v>
      </c>
      <c r="C62" s="43" t="s">
        <v>383</v>
      </c>
      <c r="D62" s="43" t="s">
        <v>23</v>
      </c>
      <c r="E62" s="44" t="s">
        <v>42</v>
      </c>
      <c r="F62" s="32" t="str">
        <f>VLOOKUP('Seznam účastníků závodu'!$A62,'Cílová listina'!A:I,9,0)</f>
        <v>OK</v>
      </c>
    </row>
    <row r="63" spans="1:6" ht="15">
      <c r="A63" s="34">
        <v>72</v>
      </c>
      <c r="B63" s="34" t="s">
        <v>198</v>
      </c>
      <c r="C63" s="34" t="s">
        <v>199</v>
      </c>
      <c r="D63" s="25" t="s">
        <v>21</v>
      </c>
      <c r="E63" s="35" t="s">
        <v>42</v>
      </c>
      <c r="F63" s="32" t="str">
        <f>VLOOKUP('Seznam účastníků závodu'!$A63,'Cílová listina'!A:I,9,0)</f>
        <v>OK</v>
      </c>
    </row>
    <row r="64" spans="1:6" ht="15">
      <c r="A64" s="34">
        <v>73</v>
      </c>
      <c r="B64" s="34" t="s">
        <v>33</v>
      </c>
      <c r="C64" s="34" t="s">
        <v>310</v>
      </c>
      <c r="D64" s="34" t="s">
        <v>21</v>
      </c>
      <c r="E64" s="35" t="s">
        <v>42</v>
      </c>
      <c r="F64" s="32" t="str">
        <f>VLOOKUP('Seznam účastníků závodu'!$A64,'Cílová listina'!A:I,9,0)</f>
        <v>OK</v>
      </c>
    </row>
    <row r="65" spans="1:6" ht="15">
      <c r="A65" s="43">
        <v>74</v>
      </c>
      <c r="B65" s="43" t="s">
        <v>246</v>
      </c>
      <c r="C65" s="43" t="s">
        <v>420</v>
      </c>
      <c r="D65" s="43" t="s">
        <v>24</v>
      </c>
      <c r="E65" s="44" t="s">
        <v>42</v>
      </c>
      <c r="F65" s="32" t="str">
        <f>VLOOKUP('Seznam účastníků závodu'!$A65,'Cílová listina'!A:I,9,0)</f>
        <v>OK</v>
      </c>
    </row>
    <row r="66" spans="1:6" ht="15">
      <c r="A66" s="43">
        <v>75</v>
      </c>
      <c r="B66" s="43" t="s">
        <v>63</v>
      </c>
      <c r="C66" s="43" t="s">
        <v>420</v>
      </c>
      <c r="D66" s="43" t="s">
        <v>24</v>
      </c>
      <c r="E66" s="44" t="s">
        <v>42</v>
      </c>
      <c r="F66" s="32" t="str">
        <f>VLOOKUP('Seznam účastníků závodu'!$A66,'Cílová listina'!A:I,9,0)</f>
        <v>OK</v>
      </c>
    </row>
    <row r="67" spans="1:6" ht="15">
      <c r="A67" s="43">
        <v>76</v>
      </c>
      <c r="B67" s="43" t="s">
        <v>421</v>
      </c>
      <c r="C67" s="43" t="s">
        <v>420</v>
      </c>
      <c r="D67" s="43" t="s">
        <v>23</v>
      </c>
      <c r="E67" s="44" t="s">
        <v>42</v>
      </c>
      <c r="F67" s="32" t="str">
        <f>VLOOKUP('Seznam účastníků závodu'!$A67,'Cílová listina'!A:I,9,0)</f>
        <v>OK</v>
      </c>
    </row>
    <row r="68" spans="1:6" ht="15">
      <c r="A68" s="43">
        <v>77</v>
      </c>
      <c r="B68" s="43" t="s">
        <v>187</v>
      </c>
      <c r="C68" s="43" t="s">
        <v>422</v>
      </c>
      <c r="D68" s="43" t="s">
        <v>23</v>
      </c>
      <c r="E68" s="44" t="s">
        <v>42</v>
      </c>
      <c r="F68" s="32" t="str">
        <f>VLOOKUP('Seznam účastníků závodu'!$A68,'Cílová listina'!A:I,9,0)</f>
        <v>OK</v>
      </c>
    </row>
    <row r="69" spans="1:6" ht="15">
      <c r="A69" s="34">
        <v>78</v>
      </c>
      <c r="B69" s="25" t="s">
        <v>162</v>
      </c>
      <c r="C69" s="25" t="s">
        <v>44</v>
      </c>
      <c r="D69" s="25" t="s">
        <v>21</v>
      </c>
      <c r="E69" s="42" t="s">
        <v>42</v>
      </c>
      <c r="F69" s="32" t="str">
        <f>VLOOKUP('Seznam účastníků závodu'!$A69,'Cílová listina'!A:I,9,0)</f>
        <v>OK</v>
      </c>
    </row>
    <row r="70" spans="1:6" ht="15">
      <c r="A70" s="34">
        <v>79</v>
      </c>
      <c r="B70" s="29" t="s">
        <v>128</v>
      </c>
      <c r="C70" s="29" t="s">
        <v>68</v>
      </c>
      <c r="D70" s="34" t="s">
        <v>21</v>
      </c>
      <c r="E70" s="35" t="s">
        <v>42</v>
      </c>
      <c r="F70" s="32" t="str">
        <f>VLOOKUP('Seznam účastníků závodu'!$A70,'Cílová listina'!A:I,9,0)</f>
        <v>OK</v>
      </c>
    </row>
    <row r="71" spans="1:6" ht="15">
      <c r="A71" s="43">
        <v>80</v>
      </c>
      <c r="B71" s="43" t="s">
        <v>124</v>
      </c>
      <c r="C71" s="43" t="s">
        <v>431</v>
      </c>
      <c r="D71" s="43" t="s">
        <v>21</v>
      </c>
      <c r="E71" s="44" t="s">
        <v>42</v>
      </c>
      <c r="F71" s="32" t="str">
        <f>VLOOKUP('Seznam účastníků závodu'!$A71,'Cílová listina'!A:I,9,0)</f>
        <v>OK</v>
      </c>
    </row>
    <row r="72" spans="1:6" ht="15">
      <c r="A72" s="34">
        <v>81</v>
      </c>
      <c r="B72" s="29" t="s">
        <v>142</v>
      </c>
      <c r="C72" s="34" t="s">
        <v>249</v>
      </c>
      <c r="D72" s="34" t="s">
        <v>21</v>
      </c>
      <c r="E72" s="35" t="s">
        <v>42</v>
      </c>
      <c r="F72" s="32" t="str">
        <f>VLOOKUP('Seznam účastníků závodu'!$A72,'Cílová listina'!A:I,9,0)</f>
        <v>OK</v>
      </c>
    </row>
    <row r="73" spans="1:6" ht="15">
      <c r="A73" s="34">
        <v>82</v>
      </c>
      <c r="B73" s="34" t="s">
        <v>196</v>
      </c>
      <c r="C73" s="34" t="s">
        <v>197</v>
      </c>
      <c r="D73" s="34" t="s">
        <v>21</v>
      </c>
      <c r="E73" s="35" t="s">
        <v>42</v>
      </c>
      <c r="F73" s="32" t="str">
        <f>VLOOKUP('Seznam účastníků závodu'!$A73,'Cílová listina'!A:I,9,0)</f>
        <v>OK</v>
      </c>
    </row>
    <row r="74" spans="1:6" ht="15">
      <c r="A74" s="43">
        <v>83</v>
      </c>
      <c r="B74" s="43" t="s">
        <v>150</v>
      </c>
      <c r="C74" s="43" t="s">
        <v>44</v>
      </c>
      <c r="D74" s="43" t="s">
        <v>21</v>
      </c>
      <c r="E74" s="44" t="s">
        <v>42</v>
      </c>
      <c r="F74" s="32" t="str">
        <f>VLOOKUP('Seznam účastníků závodu'!$A74,'Cílová listina'!A:I,9,0)</f>
        <v>OK</v>
      </c>
    </row>
    <row r="75" spans="1:6" ht="15">
      <c r="A75" s="43">
        <v>84</v>
      </c>
      <c r="B75" s="43" t="s">
        <v>136</v>
      </c>
      <c r="C75" s="43" t="s">
        <v>325</v>
      </c>
      <c r="D75" s="43" t="s">
        <v>23</v>
      </c>
      <c r="E75" s="44" t="s">
        <v>42</v>
      </c>
      <c r="F75" s="32" t="str">
        <f>VLOOKUP('Seznam účastníků závodu'!$A75,'Cílová listina'!A:I,9,0)</f>
        <v>OK</v>
      </c>
    </row>
    <row r="76" spans="1:6" ht="15">
      <c r="A76" s="34">
        <v>85</v>
      </c>
      <c r="B76" s="34" t="s">
        <v>156</v>
      </c>
      <c r="C76" s="34" t="s">
        <v>44</v>
      </c>
      <c r="D76" s="34" t="s">
        <v>21</v>
      </c>
      <c r="E76" s="35" t="s">
        <v>42</v>
      </c>
      <c r="F76" s="32" t="str">
        <f>VLOOKUP('Seznam účastníků závodu'!$A76,'Cílová listina'!A:I,9,0)</f>
        <v>OK</v>
      </c>
    </row>
    <row r="77" spans="1:6" ht="15">
      <c r="A77" s="43">
        <v>86</v>
      </c>
      <c r="B77" s="43" t="s">
        <v>136</v>
      </c>
      <c r="C77" s="43" t="s">
        <v>327</v>
      </c>
      <c r="D77" s="43" t="s">
        <v>21</v>
      </c>
      <c r="E77" s="44" t="s">
        <v>42</v>
      </c>
      <c r="F77" s="32" t="str">
        <f>VLOOKUP('Seznam účastníků závodu'!$A77,'Cílová listina'!A:I,9,0)</f>
        <v>OK</v>
      </c>
    </row>
    <row r="78" spans="1:6" ht="15">
      <c r="A78" s="43">
        <v>87</v>
      </c>
      <c r="B78" s="43" t="s">
        <v>145</v>
      </c>
      <c r="C78" s="43" t="s">
        <v>324</v>
      </c>
      <c r="D78" s="43" t="s">
        <v>21</v>
      </c>
      <c r="E78" s="44" t="s">
        <v>42</v>
      </c>
      <c r="F78" s="32" t="str">
        <f>VLOOKUP('Seznam účastníků závodu'!$A78,'Cílová listina'!A:I,9,0)</f>
        <v>OK</v>
      </c>
    </row>
    <row r="79" spans="1:6" ht="15">
      <c r="A79" s="34">
        <v>88</v>
      </c>
      <c r="B79" s="25" t="s">
        <v>200</v>
      </c>
      <c r="C79" s="34" t="s">
        <v>201</v>
      </c>
      <c r="D79" s="34" t="s">
        <v>21</v>
      </c>
      <c r="E79" s="35" t="s">
        <v>42</v>
      </c>
      <c r="F79" s="32" t="str">
        <f>VLOOKUP('Seznam účastníků závodu'!$A79,'Cílová listina'!A:I,9,0)</f>
        <v>OK</v>
      </c>
    </row>
    <row r="80" spans="1:6" ht="15">
      <c r="A80" s="34">
        <v>89</v>
      </c>
      <c r="B80" s="34" t="s">
        <v>202</v>
      </c>
      <c r="C80" s="34" t="s">
        <v>201</v>
      </c>
      <c r="D80" s="34" t="s">
        <v>23</v>
      </c>
      <c r="E80" s="35" t="s">
        <v>42</v>
      </c>
      <c r="F80" s="32" t="str">
        <f>VLOOKUP('Seznam účastníků závodu'!$A80,'Cílová listina'!A:I,9,0)</f>
        <v>OK</v>
      </c>
    </row>
    <row r="81" spans="1:6" ht="15">
      <c r="A81" s="43">
        <v>90</v>
      </c>
      <c r="B81" s="43" t="s">
        <v>19</v>
      </c>
      <c r="C81" s="43" t="s">
        <v>137</v>
      </c>
      <c r="D81" s="43" t="s">
        <v>21</v>
      </c>
      <c r="E81" s="44" t="s">
        <v>42</v>
      </c>
      <c r="F81" s="32" t="str">
        <f>VLOOKUP('Seznam účastníků závodu'!$A81,'Cílová listina'!A:I,9,0)</f>
        <v>OK</v>
      </c>
    </row>
    <row r="82" spans="1:6" ht="15">
      <c r="A82" s="43">
        <v>91</v>
      </c>
      <c r="B82" s="43" t="s">
        <v>189</v>
      </c>
      <c r="C82" s="43" t="s">
        <v>389</v>
      </c>
      <c r="D82" s="43" t="s">
        <v>23</v>
      </c>
      <c r="E82" s="44" t="s">
        <v>42</v>
      </c>
      <c r="F82" s="32" t="str">
        <f>VLOOKUP('Seznam účastníků závodu'!$A82,'Cílová listina'!A:I,9,0)</f>
        <v>OK</v>
      </c>
    </row>
    <row r="83" spans="1:6" ht="15">
      <c r="A83" s="43">
        <v>92</v>
      </c>
      <c r="B83" s="43" t="s">
        <v>62</v>
      </c>
      <c r="C83" s="43" t="s">
        <v>352</v>
      </c>
      <c r="D83" s="43" t="s">
        <v>23</v>
      </c>
      <c r="E83" s="44" t="s">
        <v>42</v>
      </c>
      <c r="F83" s="32" t="str">
        <f>VLOOKUP('Seznam účastníků závodu'!$A83,'Cílová listina'!A:I,9,0)</f>
        <v>OK</v>
      </c>
    </row>
    <row r="84" spans="1:6" ht="15">
      <c r="A84" s="43">
        <v>93</v>
      </c>
      <c r="B84" s="43" t="s">
        <v>128</v>
      </c>
      <c r="C84" s="43" t="s">
        <v>432</v>
      </c>
      <c r="D84" s="43" t="s">
        <v>21</v>
      </c>
      <c r="E84" s="44" t="s">
        <v>42</v>
      </c>
      <c r="F84" s="32" t="str">
        <f>VLOOKUP('Seznam účastníků závodu'!$A84,'Cílová listina'!A:I,9,0)</f>
        <v>OK</v>
      </c>
    </row>
    <row r="85" spans="1:6" ht="15">
      <c r="A85" s="43">
        <v>94</v>
      </c>
      <c r="B85" s="43" t="s">
        <v>311</v>
      </c>
      <c r="C85" s="43" t="s">
        <v>353</v>
      </c>
      <c r="D85" s="43" t="s">
        <v>23</v>
      </c>
      <c r="E85" s="44" t="s">
        <v>42</v>
      </c>
      <c r="F85" s="32" t="str">
        <f>VLOOKUP('Seznam účastníků závodu'!$A85,'Cílová listina'!A:I,9,0)</f>
        <v>OK</v>
      </c>
    </row>
    <row r="86" spans="1:6" ht="15">
      <c r="A86" s="43">
        <v>95</v>
      </c>
      <c r="B86" s="43" t="s">
        <v>138</v>
      </c>
      <c r="C86" s="43" t="s">
        <v>392</v>
      </c>
      <c r="D86" s="43" t="s">
        <v>21</v>
      </c>
      <c r="E86" s="44" t="s">
        <v>42</v>
      </c>
      <c r="F86" s="32" t="str">
        <f>VLOOKUP('Seznam účastníků závodu'!$A86,'Cílová listina'!A:I,9,0)</f>
        <v>OK</v>
      </c>
    </row>
    <row r="87" spans="1:6" ht="15">
      <c r="A87" s="34">
        <v>96</v>
      </c>
      <c r="B87" s="51" t="s">
        <v>136</v>
      </c>
      <c r="C87" s="34" t="s">
        <v>291</v>
      </c>
      <c r="D87" s="34" t="s">
        <v>23</v>
      </c>
      <c r="E87" s="35" t="s">
        <v>42</v>
      </c>
      <c r="F87" s="32" t="str">
        <f>VLOOKUP('Seznam účastníků závodu'!$A87,'Cílová listina'!A:I,9,0)</f>
        <v>OK</v>
      </c>
    </row>
    <row r="88" spans="1:6" ht="15">
      <c r="A88" s="34">
        <v>97</v>
      </c>
      <c r="B88" s="34" t="s">
        <v>145</v>
      </c>
      <c r="C88" s="34" t="s">
        <v>232</v>
      </c>
      <c r="D88" s="34" t="s">
        <v>21</v>
      </c>
      <c r="E88" s="35" t="s">
        <v>42</v>
      </c>
      <c r="F88" s="32" t="str">
        <f>VLOOKUP('Seznam účastníků závodu'!$A88,'Cílová listina'!A:I,9,0)</f>
        <v>OK</v>
      </c>
    </row>
    <row r="89" spans="1:6" ht="15">
      <c r="A89" s="34">
        <v>98</v>
      </c>
      <c r="B89" s="29" t="s">
        <v>171</v>
      </c>
      <c r="C89" s="29" t="s">
        <v>304</v>
      </c>
      <c r="D89" s="34" t="s">
        <v>22</v>
      </c>
      <c r="E89" s="35" t="s">
        <v>42</v>
      </c>
      <c r="F89" s="32" t="str">
        <f>VLOOKUP('Seznam účastníků závodu'!$A89,'Cílová listina'!A:I,9,0)</f>
        <v>OK</v>
      </c>
    </row>
    <row r="90" spans="1:6" ht="15">
      <c r="A90" s="43">
        <v>99</v>
      </c>
      <c r="B90" s="43" t="s">
        <v>262</v>
      </c>
      <c r="C90" s="43" t="s">
        <v>117</v>
      </c>
      <c r="D90" s="43" t="s">
        <v>23</v>
      </c>
      <c r="E90" s="44" t="s">
        <v>42</v>
      </c>
      <c r="F90" s="32" t="str">
        <f>VLOOKUP('Seznam účastníků závodu'!$A90,'Cílová listina'!A:I,9,0)</f>
        <v>OK</v>
      </c>
    </row>
    <row r="91" spans="1:6" ht="15">
      <c r="A91" s="43">
        <v>100</v>
      </c>
      <c r="B91" s="43" t="s">
        <v>63</v>
      </c>
      <c r="C91" s="43" t="s">
        <v>326</v>
      </c>
      <c r="D91" s="43" t="s">
        <v>23</v>
      </c>
      <c r="E91" s="44" t="s">
        <v>42</v>
      </c>
      <c r="F91" s="32" t="str">
        <f>VLOOKUP('Seznam účastníků závodu'!$A91,'Cílová listina'!A:I,9,0)</f>
        <v>OK</v>
      </c>
    </row>
    <row r="92" spans="1:6" ht="15">
      <c r="A92" s="43">
        <v>101</v>
      </c>
      <c r="B92" s="43" t="s">
        <v>402</v>
      </c>
      <c r="C92" s="43" t="s">
        <v>117</v>
      </c>
      <c r="D92" s="43" t="s">
        <v>23</v>
      </c>
      <c r="E92" s="44" t="s">
        <v>42</v>
      </c>
      <c r="F92" s="32" t="str">
        <f>VLOOKUP('Seznam účastníků závodu'!$A92,'Cílová listina'!A:I,9,0)</f>
        <v>OK</v>
      </c>
    </row>
    <row r="93" spans="1:6" ht="15">
      <c r="A93" s="43">
        <v>102</v>
      </c>
      <c r="B93" s="43" t="s">
        <v>128</v>
      </c>
      <c r="C93" s="43" t="s">
        <v>401</v>
      </c>
      <c r="D93" s="43" t="s">
        <v>24</v>
      </c>
      <c r="E93" s="44" t="s">
        <v>42</v>
      </c>
      <c r="F93" s="32" t="str">
        <f>VLOOKUP('Seznam účastníků závodu'!$A93,'Cílová listina'!A:I,9,0)</f>
        <v>OK</v>
      </c>
    </row>
    <row r="94" spans="1:6" ht="15">
      <c r="A94" s="34">
        <v>103</v>
      </c>
      <c r="B94" s="34" t="s">
        <v>203</v>
      </c>
      <c r="C94" s="34" t="s">
        <v>204</v>
      </c>
      <c r="D94" s="34" t="s">
        <v>21</v>
      </c>
      <c r="E94" s="35" t="s">
        <v>42</v>
      </c>
      <c r="F94" s="32" t="str">
        <f>VLOOKUP('Seznam účastníků závodu'!$A94,'Cílová listina'!A:I,9,0)</f>
        <v>OK</v>
      </c>
    </row>
    <row r="95" spans="1:6" ht="15">
      <c r="A95" s="43">
        <v>104</v>
      </c>
      <c r="B95" s="43" t="s">
        <v>128</v>
      </c>
      <c r="C95" s="43" t="s">
        <v>401</v>
      </c>
      <c r="D95" s="43" t="s">
        <v>23</v>
      </c>
      <c r="E95" s="44" t="s">
        <v>42</v>
      </c>
      <c r="F95" s="32" t="str">
        <f>VLOOKUP('Seznam účastníků závodu'!$A95,'Cílová listina'!A:I,9,0)</f>
        <v>OK</v>
      </c>
    </row>
    <row r="96" spans="1:6" ht="15">
      <c r="A96" s="43">
        <v>105</v>
      </c>
      <c r="B96" s="43" t="s">
        <v>128</v>
      </c>
      <c r="C96" s="43" t="s">
        <v>409</v>
      </c>
      <c r="D96" s="43" t="s">
        <v>23</v>
      </c>
      <c r="E96" s="44" t="s">
        <v>42</v>
      </c>
      <c r="F96" s="32" t="str">
        <f>VLOOKUP('Seznam účastníků závodu'!$A96,'Cílová listina'!A:I,9,0)</f>
        <v>OK</v>
      </c>
    </row>
    <row r="97" spans="1:6" ht="15">
      <c r="A97" s="43">
        <v>106</v>
      </c>
      <c r="B97" s="43" t="s">
        <v>145</v>
      </c>
      <c r="C97" s="43" t="s">
        <v>381</v>
      </c>
      <c r="D97" s="43" t="s">
        <v>21</v>
      </c>
      <c r="E97" s="44" t="s">
        <v>42</v>
      </c>
      <c r="F97" s="32" t="str">
        <f>VLOOKUP('Seznam účastníků závodu'!$A97,'Cílová listina'!A:I,9,0)</f>
        <v>OK</v>
      </c>
    </row>
    <row r="98" spans="1:6" ht="15">
      <c r="A98" s="43">
        <v>107</v>
      </c>
      <c r="B98" s="43" t="s">
        <v>136</v>
      </c>
      <c r="C98" s="43" t="s">
        <v>378</v>
      </c>
      <c r="D98" s="43" t="s">
        <v>23</v>
      </c>
      <c r="E98" s="44" t="s">
        <v>42</v>
      </c>
      <c r="F98" s="32" t="str">
        <f>VLOOKUP('Seznam účastníků závodu'!$A98,'Cílová listina'!A:I,9,0)</f>
        <v>OK</v>
      </c>
    </row>
    <row r="99" spans="1:6" ht="15">
      <c r="A99" s="43">
        <v>108</v>
      </c>
      <c r="B99" s="43" t="s">
        <v>43</v>
      </c>
      <c r="C99" s="43" t="s">
        <v>44</v>
      </c>
      <c r="D99" s="43" t="s">
        <v>21</v>
      </c>
      <c r="E99" s="44" t="s">
        <v>42</v>
      </c>
      <c r="F99" s="32" t="str">
        <f>VLOOKUP('Seznam účastníků závodu'!$A99,'Cílová listina'!A:I,9,0)</f>
        <v>OK</v>
      </c>
    </row>
    <row r="100" spans="1:6" ht="15">
      <c r="A100" s="43">
        <v>109</v>
      </c>
      <c r="B100" s="43" t="s">
        <v>379</v>
      </c>
      <c r="C100" s="43" t="s">
        <v>380</v>
      </c>
      <c r="D100" s="43" t="s">
        <v>23</v>
      </c>
      <c r="E100" s="44" t="s">
        <v>42</v>
      </c>
      <c r="F100" s="32" t="str">
        <f>VLOOKUP('Seznam účastníků závodu'!$A100,'Cílová listina'!A:I,9,0)</f>
        <v>OK</v>
      </c>
    </row>
    <row r="101" spans="1:6" ht="15">
      <c r="A101" s="43">
        <v>110</v>
      </c>
      <c r="B101" s="43" t="s">
        <v>414</v>
      </c>
      <c r="C101" s="43" t="s">
        <v>415</v>
      </c>
      <c r="D101" s="43" t="s">
        <v>23</v>
      </c>
      <c r="E101" s="44" t="s">
        <v>42</v>
      </c>
      <c r="F101" s="32" t="str">
        <f>VLOOKUP('Seznam účastníků závodu'!$A101,'Cílová listina'!A:I,9,0)</f>
        <v>OK</v>
      </c>
    </row>
    <row r="102" spans="1:6" ht="15">
      <c r="A102" s="43">
        <v>111</v>
      </c>
      <c r="B102" s="43" t="s">
        <v>242</v>
      </c>
      <c r="C102" s="43" t="s">
        <v>413</v>
      </c>
      <c r="D102" s="43" t="s">
        <v>24</v>
      </c>
      <c r="E102" s="44" t="s">
        <v>42</v>
      </c>
      <c r="F102" s="32" t="str">
        <f>VLOOKUP('Seznam účastníků závodu'!$A102,'Cílová listina'!A:I,9,0)</f>
        <v>OK</v>
      </c>
    </row>
    <row r="103" spans="1:6" ht="15">
      <c r="A103" s="43">
        <v>112</v>
      </c>
      <c r="B103" s="43" t="s">
        <v>200</v>
      </c>
      <c r="C103" s="43" t="s">
        <v>413</v>
      </c>
      <c r="D103" s="43" t="s">
        <v>23</v>
      </c>
      <c r="E103" s="44" t="s">
        <v>3</v>
      </c>
      <c r="F103" s="32" t="str">
        <f>VLOOKUP('Seznam účastníků závodu'!$A103,'Cílová listina'!A:I,9,0)</f>
        <v>OK</v>
      </c>
    </row>
    <row r="104" spans="1:6" ht="15">
      <c r="A104" s="43">
        <v>113</v>
      </c>
      <c r="B104" s="43" t="s">
        <v>43</v>
      </c>
      <c r="C104" s="43" t="s">
        <v>395</v>
      </c>
      <c r="D104" s="43" t="s">
        <v>21</v>
      </c>
      <c r="E104" s="44" t="s">
        <v>42</v>
      </c>
      <c r="F104" s="32" t="str">
        <f>VLOOKUP('Seznam účastníků závodu'!$A104,'Cílová listina'!A:I,9,0)</f>
        <v>OK</v>
      </c>
    </row>
    <row r="105" spans="1:6" ht="15">
      <c r="A105" s="43">
        <v>114</v>
      </c>
      <c r="B105" s="43" t="s">
        <v>128</v>
      </c>
      <c r="C105" s="43" t="s">
        <v>410</v>
      </c>
      <c r="D105" s="43" t="s">
        <v>21</v>
      </c>
      <c r="E105" s="44" t="s">
        <v>42</v>
      </c>
      <c r="F105" s="32" t="str">
        <f>VLOOKUP('Seznam účastníků závodu'!$A105,'Cílová listina'!A:I,9,0)</f>
        <v>OK</v>
      </c>
    </row>
    <row r="106" spans="1:6" ht="15">
      <c r="A106" s="34">
        <v>115</v>
      </c>
      <c r="B106" s="34" t="s">
        <v>148</v>
      </c>
      <c r="C106" s="29" t="s">
        <v>227</v>
      </c>
      <c r="D106" s="34" t="s">
        <v>23</v>
      </c>
      <c r="E106" s="35" t="s">
        <v>42</v>
      </c>
      <c r="F106" s="32" t="str">
        <f>VLOOKUP('Seznam účastníků závodu'!$A106,'Cílová listina'!A:I,9,0)</f>
        <v>OK</v>
      </c>
    </row>
    <row r="107" spans="1:6" ht="15">
      <c r="A107" s="34">
        <v>116</v>
      </c>
      <c r="B107" s="34" t="s">
        <v>136</v>
      </c>
      <c r="C107" s="34" t="s">
        <v>226</v>
      </c>
      <c r="D107" s="34" t="s">
        <v>21</v>
      </c>
      <c r="E107" s="35" t="s">
        <v>42</v>
      </c>
      <c r="F107" s="32" t="str">
        <f>VLOOKUP('Seznam účastníků závodu'!$A107,'Cílová listina'!A:I,9,0)</f>
        <v>OK</v>
      </c>
    </row>
    <row r="108" spans="1:6" ht="15">
      <c r="A108" s="34">
        <v>117</v>
      </c>
      <c r="B108" s="25" t="s">
        <v>138</v>
      </c>
      <c r="C108" s="25" t="s">
        <v>92</v>
      </c>
      <c r="D108" s="25" t="s">
        <v>21</v>
      </c>
      <c r="E108" s="42" t="s">
        <v>42</v>
      </c>
      <c r="F108" s="32" t="str">
        <f>VLOOKUP('Seznam účastníků závodu'!$A108,'Cílová listina'!A:I,9,0)</f>
        <v>OK</v>
      </c>
    </row>
    <row r="109" spans="1:6" ht="15">
      <c r="A109" s="34">
        <v>118</v>
      </c>
      <c r="B109" s="25" t="s">
        <v>160</v>
      </c>
      <c r="C109" s="25" t="s">
        <v>85</v>
      </c>
      <c r="D109" s="25" t="s">
        <v>24</v>
      </c>
      <c r="E109" s="42" t="s">
        <v>42</v>
      </c>
      <c r="F109" s="32" t="str">
        <f>VLOOKUP('Seznam účastníků závodu'!$A109,'Cílová listina'!A:I,9,0)</f>
        <v>OK</v>
      </c>
    </row>
    <row r="110" spans="1:6" ht="15">
      <c r="A110" s="34">
        <v>119</v>
      </c>
      <c r="B110" s="25" t="s">
        <v>159</v>
      </c>
      <c r="C110" s="25" t="s">
        <v>84</v>
      </c>
      <c r="D110" s="25" t="s">
        <v>24</v>
      </c>
      <c r="E110" s="42" t="s">
        <v>42</v>
      </c>
      <c r="F110" s="32" t="str">
        <f>VLOOKUP('Seznam účastníků závodu'!$A110,'Cílová listina'!A:I,9,0)</f>
        <v>OK</v>
      </c>
    </row>
    <row r="111" spans="1:6" ht="15">
      <c r="A111" s="34">
        <v>120</v>
      </c>
      <c r="B111" s="25" t="s">
        <v>150</v>
      </c>
      <c r="C111" s="25" t="s">
        <v>84</v>
      </c>
      <c r="D111" s="25" t="s">
        <v>23</v>
      </c>
      <c r="E111" s="42" t="s">
        <v>3</v>
      </c>
      <c r="F111" s="32" t="str">
        <f>VLOOKUP('Seznam účastníků závodu'!$A111,'Cílová listina'!A:I,9,0)</f>
        <v>OK</v>
      </c>
    </row>
    <row r="112" spans="1:6" ht="15">
      <c r="A112" s="34">
        <v>121</v>
      </c>
      <c r="B112" s="34" t="s">
        <v>136</v>
      </c>
      <c r="C112" s="34" t="s">
        <v>294</v>
      </c>
      <c r="D112" s="34" t="s">
        <v>21</v>
      </c>
      <c r="E112" s="35" t="s">
        <v>42</v>
      </c>
      <c r="F112" s="32" t="str">
        <f>VLOOKUP('Seznam účastníků závodu'!$A112,'Cílová listina'!A:I,9,0)</f>
        <v>OK</v>
      </c>
    </row>
    <row r="113" spans="1:6" ht="15">
      <c r="A113" s="34">
        <v>122</v>
      </c>
      <c r="B113" s="34" t="s">
        <v>166</v>
      </c>
      <c r="C113" s="34" t="s">
        <v>228</v>
      </c>
      <c r="D113" s="34" t="s">
        <v>21</v>
      </c>
      <c r="E113" s="35" t="s">
        <v>42</v>
      </c>
      <c r="F113" s="32" t="str">
        <f>VLOOKUP('Seznam účastníků závodu'!$A113,'Cílová listina'!A:I,9,0)</f>
        <v>OK</v>
      </c>
    </row>
    <row r="114" spans="1:6" ht="15">
      <c r="A114" s="34">
        <v>123</v>
      </c>
      <c r="B114" s="34" t="s">
        <v>229</v>
      </c>
      <c r="C114" s="34" t="s">
        <v>230</v>
      </c>
      <c r="D114" s="34" t="s">
        <v>24</v>
      </c>
      <c r="E114" s="35" t="s">
        <v>42</v>
      </c>
      <c r="F114" s="32" t="str">
        <f>VLOOKUP('Seznam účastníků závodu'!$A114,'Cílová listina'!A:I,9,0)</f>
        <v>OK</v>
      </c>
    </row>
    <row r="115" spans="1:6" ht="15">
      <c r="A115" s="34">
        <v>124</v>
      </c>
      <c r="B115" s="25" t="s">
        <v>152</v>
      </c>
      <c r="C115" s="25" t="s">
        <v>228</v>
      </c>
      <c r="D115" s="25" t="s">
        <v>24</v>
      </c>
      <c r="E115" s="42" t="s">
        <v>42</v>
      </c>
      <c r="F115" s="32" t="str">
        <f>VLOOKUP('Seznam účastníků závodu'!$A115,'Cílová listina'!A:I,9,0)</f>
        <v>OK</v>
      </c>
    </row>
    <row r="116" spans="1:6" ht="15">
      <c r="A116" s="34">
        <v>125</v>
      </c>
      <c r="B116" s="34" t="s">
        <v>136</v>
      </c>
      <c r="C116" s="34" t="s">
        <v>241</v>
      </c>
      <c r="D116" s="25" t="s">
        <v>21</v>
      </c>
      <c r="E116" s="35" t="s">
        <v>42</v>
      </c>
      <c r="F116" s="32" t="str">
        <f>VLOOKUP('Seznam účastníků závodu'!$A116,'Cílová listina'!A:I,9,0)</f>
        <v>OK</v>
      </c>
    </row>
    <row r="117" spans="1:6" ht="15">
      <c r="A117" s="34">
        <v>126</v>
      </c>
      <c r="B117" s="34" t="s">
        <v>209</v>
      </c>
      <c r="C117" s="29" t="s">
        <v>210</v>
      </c>
      <c r="D117" s="29" t="s">
        <v>23</v>
      </c>
      <c r="E117" s="35" t="s">
        <v>42</v>
      </c>
      <c r="F117" s="32" t="str">
        <f>VLOOKUP('Seznam účastníků závodu'!$A117,'Cílová listina'!A:I,9,0)</f>
        <v>OK</v>
      </c>
    </row>
    <row r="118" spans="1:6" ht="15">
      <c r="A118" s="34">
        <v>127</v>
      </c>
      <c r="B118" s="34" t="s">
        <v>208</v>
      </c>
      <c r="C118" s="37" t="s">
        <v>207</v>
      </c>
      <c r="D118" s="34" t="s">
        <v>23</v>
      </c>
      <c r="E118" s="35" t="s">
        <v>42</v>
      </c>
      <c r="F118" s="32" t="str">
        <f>VLOOKUP('Seznam účastníků závodu'!$A118,'Cílová listina'!A:I,9,0)</f>
        <v>OK</v>
      </c>
    </row>
    <row r="119" spans="1:6" ht="15">
      <c r="A119" s="34">
        <v>128</v>
      </c>
      <c r="B119" s="34" t="s">
        <v>138</v>
      </c>
      <c r="C119" s="34" t="s">
        <v>207</v>
      </c>
      <c r="D119" s="34" t="s">
        <v>24</v>
      </c>
      <c r="E119" s="35" t="s">
        <v>42</v>
      </c>
      <c r="F119" s="32" t="str">
        <f>VLOOKUP('Seznam účastníků závodu'!$A119,'Cílová listina'!A:I,9,0)</f>
        <v>OK</v>
      </c>
    </row>
    <row r="120" spans="1:6" ht="15">
      <c r="A120" s="43">
        <v>129</v>
      </c>
      <c r="B120" s="43" t="s">
        <v>43</v>
      </c>
      <c r="C120" s="43" t="s">
        <v>348</v>
      </c>
      <c r="D120" s="43" t="s">
        <v>21</v>
      </c>
      <c r="E120" s="44" t="s">
        <v>42</v>
      </c>
      <c r="F120" s="32" t="str">
        <f>VLOOKUP('Seznam účastníků závodu'!$A120,'Cílová listina'!A:I,9,0)</f>
        <v>OK</v>
      </c>
    </row>
    <row r="121" spans="1:6" ht="15">
      <c r="A121" s="34">
        <v>130</v>
      </c>
      <c r="B121" s="29" t="s">
        <v>221</v>
      </c>
      <c r="C121" s="29" t="s">
        <v>70</v>
      </c>
      <c r="D121" s="29" t="s">
        <v>21</v>
      </c>
      <c r="E121" s="35" t="s">
        <v>42</v>
      </c>
      <c r="F121" s="32" t="str">
        <f>VLOOKUP('Seznam účastníků závodu'!$A121,'Cílová listina'!A:I,9,0)</f>
        <v>OK</v>
      </c>
    </row>
    <row r="122" spans="1:6" ht="15">
      <c r="A122" s="43">
        <v>131</v>
      </c>
      <c r="B122" s="43" t="s">
        <v>434</v>
      </c>
      <c r="C122" s="43" t="s">
        <v>433</v>
      </c>
      <c r="D122" s="43" t="s">
        <v>23</v>
      </c>
      <c r="E122" s="44" t="s">
        <v>3</v>
      </c>
      <c r="F122" s="32" t="str">
        <f>VLOOKUP('Seznam účastníků závodu'!$A122,'Cílová listina'!A:I,9,0)</f>
        <v>OK</v>
      </c>
    </row>
    <row r="123" spans="1:6" ht="15">
      <c r="A123" s="43">
        <v>132</v>
      </c>
      <c r="B123" s="43" t="s">
        <v>188</v>
      </c>
      <c r="C123" s="43" t="s">
        <v>114</v>
      </c>
      <c r="D123" s="43" t="s">
        <v>21</v>
      </c>
      <c r="E123" s="44" t="s">
        <v>42</v>
      </c>
      <c r="F123" s="32" t="str">
        <f>VLOOKUP('Seznam účastníků závodu'!$A123,'Cílová listina'!A:I,9,0)</f>
        <v>OK</v>
      </c>
    </row>
    <row r="124" spans="1:6" ht="15">
      <c r="A124" s="34">
        <v>133</v>
      </c>
      <c r="B124" s="34" t="s">
        <v>133</v>
      </c>
      <c r="C124" s="29" t="s">
        <v>140</v>
      </c>
      <c r="D124" s="34" t="s">
        <v>24</v>
      </c>
      <c r="E124" s="35" t="s">
        <v>42</v>
      </c>
      <c r="F124" s="32" t="str">
        <f>VLOOKUP('Seznam účastníků závodu'!$A124,'Cílová listina'!A:I,9,0)</f>
        <v>OK</v>
      </c>
    </row>
    <row r="125" spans="1:6" ht="15">
      <c r="A125" s="34">
        <v>134</v>
      </c>
      <c r="B125" s="34" t="s">
        <v>177</v>
      </c>
      <c r="C125" s="34" t="s">
        <v>140</v>
      </c>
      <c r="D125" s="25" t="s">
        <v>21</v>
      </c>
      <c r="E125" s="35" t="s">
        <v>42</v>
      </c>
      <c r="F125" s="32" t="str">
        <f>VLOOKUP('Seznam účastníků závodu'!$A125,'Cílová listina'!A:I,9,0)</f>
        <v>OK</v>
      </c>
    </row>
    <row r="126" spans="1:6" ht="15">
      <c r="A126" s="34">
        <v>135</v>
      </c>
      <c r="B126" s="29" t="s">
        <v>137</v>
      </c>
      <c r="C126" s="36" t="s">
        <v>140</v>
      </c>
      <c r="D126" s="34" t="s">
        <v>23</v>
      </c>
      <c r="E126" s="35" t="s">
        <v>42</v>
      </c>
      <c r="F126" s="32" t="str">
        <f>VLOOKUP('Seznam účastníků závodu'!$A126,'Cílová listina'!A:I,9,0)</f>
        <v>OK</v>
      </c>
    </row>
    <row r="127" spans="1:6" ht="15">
      <c r="A127" s="43">
        <v>136</v>
      </c>
      <c r="B127" s="43" t="s">
        <v>181</v>
      </c>
      <c r="C127" s="43" t="s">
        <v>106</v>
      </c>
      <c r="D127" s="43" t="s">
        <v>24</v>
      </c>
      <c r="E127" s="44" t="s">
        <v>42</v>
      </c>
      <c r="F127" s="32" t="str">
        <f>VLOOKUP('Seznam účastníků závodu'!$A127,'Cílová listina'!A:I,9,0)</f>
        <v>OK</v>
      </c>
    </row>
    <row r="128" spans="1:6" ht="15">
      <c r="A128" s="43">
        <v>137</v>
      </c>
      <c r="B128" s="43" t="s">
        <v>150</v>
      </c>
      <c r="C128" s="43" t="s">
        <v>106</v>
      </c>
      <c r="D128" s="43" t="s">
        <v>23</v>
      </c>
      <c r="E128" s="44" t="s">
        <v>42</v>
      </c>
      <c r="F128" s="32" t="str">
        <f>VLOOKUP('Seznam účastníků závodu'!$A128,'Cílová listina'!A:I,9,0)</f>
        <v>OK</v>
      </c>
    </row>
    <row r="129" spans="1:6" ht="15">
      <c r="A129" s="43">
        <v>138</v>
      </c>
      <c r="B129" s="43" t="s">
        <v>376</v>
      </c>
      <c r="C129" s="43" t="s">
        <v>377</v>
      </c>
      <c r="D129" s="43" t="s">
        <v>23</v>
      </c>
      <c r="E129" s="44" t="s">
        <v>42</v>
      </c>
      <c r="F129" s="32" t="str">
        <f>VLOOKUP('Seznam účastníků závodu'!$A129,'Cílová listina'!A:I,9,0)</f>
        <v>OK</v>
      </c>
    </row>
    <row r="130" spans="1:6" ht="15">
      <c r="A130" s="43">
        <v>139</v>
      </c>
      <c r="B130" s="43" t="s">
        <v>192</v>
      </c>
      <c r="C130" s="43" t="s">
        <v>394</v>
      </c>
      <c r="D130" s="43" t="s">
        <v>22</v>
      </c>
      <c r="E130" s="44" t="s">
        <v>42</v>
      </c>
      <c r="F130" s="32" t="str">
        <f>VLOOKUP('Seznam účastníků závodu'!$A130,'Cílová listina'!A:I,9,0)</f>
        <v>OK</v>
      </c>
    </row>
    <row r="131" spans="1:6" ht="15">
      <c r="A131" s="43">
        <v>140</v>
      </c>
      <c r="B131" s="43" t="s">
        <v>127</v>
      </c>
      <c r="C131" s="43" t="s">
        <v>107</v>
      </c>
      <c r="D131" s="43" t="s">
        <v>23</v>
      </c>
      <c r="E131" s="44" t="s">
        <v>3</v>
      </c>
      <c r="F131" s="32" t="str">
        <f>VLOOKUP('Seznam účastníků závodu'!$A131,'Cílová listina'!A:I,9,0)</f>
        <v>OK</v>
      </c>
    </row>
    <row r="132" spans="1:6" ht="15">
      <c r="A132" s="34">
        <v>141</v>
      </c>
      <c r="B132" s="34" t="s">
        <v>128</v>
      </c>
      <c r="C132" s="34" t="s">
        <v>163</v>
      </c>
      <c r="D132" s="25" t="s">
        <v>21</v>
      </c>
      <c r="E132" s="35" t="s">
        <v>42</v>
      </c>
      <c r="F132" s="32" t="str">
        <f>VLOOKUP('Seznam účastníků závodu'!$A132,'Cílová listina'!A:I,9,0)</f>
        <v>OK</v>
      </c>
    </row>
    <row r="133" spans="1:6" ht="15">
      <c r="A133" s="34">
        <v>142</v>
      </c>
      <c r="B133" s="29" t="s">
        <v>242</v>
      </c>
      <c r="C133" s="29" t="s">
        <v>74</v>
      </c>
      <c r="D133" s="34" t="s">
        <v>23</v>
      </c>
      <c r="E133" s="35" t="s">
        <v>42</v>
      </c>
      <c r="F133" s="32" t="str">
        <f>VLOOKUP('Seznam účastníků závodu'!$A133,'Cílová listina'!A:I,9,0)</f>
        <v>OK</v>
      </c>
    </row>
    <row r="134" spans="1:6" ht="15">
      <c r="A134" s="43">
        <v>143</v>
      </c>
      <c r="B134" s="43" t="s">
        <v>131</v>
      </c>
      <c r="C134" s="43" t="s">
        <v>349</v>
      </c>
      <c r="D134" s="43" t="s">
        <v>21</v>
      </c>
      <c r="E134" s="44" t="s">
        <v>42</v>
      </c>
      <c r="F134" s="32" t="str">
        <f>VLOOKUP('Seznam účastníků závodu'!$A134,'Cílová listina'!A:I,9,0)</f>
        <v>OK</v>
      </c>
    </row>
    <row r="135" spans="1:6" ht="15">
      <c r="A135" s="43">
        <v>144</v>
      </c>
      <c r="B135" s="43" t="s">
        <v>350</v>
      </c>
      <c r="C135" s="43" t="s">
        <v>351</v>
      </c>
      <c r="D135" s="43" t="s">
        <v>23</v>
      </c>
      <c r="E135" s="44" t="s">
        <v>42</v>
      </c>
      <c r="F135" s="32" t="str">
        <f>VLOOKUP('Seznam účastníků závodu'!$A135,'Cílová listina'!A:I,9,0)</f>
        <v>OK</v>
      </c>
    </row>
    <row r="136" spans="1:6" ht="15">
      <c r="A136" s="34">
        <v>145</v>
      </c>
      <c r="B136" s="34" t="s">
        <v>181</v>
      </c>
      <c r="C136" s="51" t="s">
        <v>269</v>
      </c>
      <c r="D136" s="34" t="s">
        <v>21</v>
      </c>
      <c r="E136" s="35" t="s">
        <v>42</v>
      </c>
      <c r="F136" s="32" t="str">
        <f>VLOOKUP('Seznam účastníků závodu'!$A136,'Cílová listina'!A:I,9,0)</f>
        <v>OK</v>
      </c>
    </row>
    <row r="137" spans="1:6" ht="15">
      <c r="A137" s="43">
        <v>146</v>
      </c>
      <c r="B137" s="43" t="s">
        <v>356</v>
      </c>
      <c r="C137" s="43" t="s">
        <v>423</v>
      </c>
      <c r="D137" s="43" t="s">
        <v>24</v>
      </c>
      <c r="E137" s="44" t="s">
        <v>42</v>
      </c>
      <c r="F137" s="32" t="str">
        <f>VLOOKUP('Seznam účastníků závodu'!$A137,'Cílová listina'!A:I,9,0)</f>
        <v>OK</v>
      </c>
    </row>
    <row r="138" spans="1:6" ht="15">
      <c r="A138" s="43">
        <v>147</v>
      </c>
      <c r="B138" s="43" t="s">
        <v>187</v>
      </c>
      <c r="C138" s="43" t="s">
        <v>338</v>
      </c>
      <c r="D138" s="43" t="s">
        <v>23</v>
      </c>
      <c r="E138" s="44" t="s">
        <v>42</v>
      </c>
      <c r="F138" s="32" t="str">
        <f>VLOOKUP('Seznam účastníků závodu'!$A138,'Cílová listina'!A:I,9,0)</f>
        <v>OK</v>
      </c>
    </row>
    <row r="139" spans="1:6" ht="15">
      <c r="A139" s="43">
        <v>148</v>
      </c>
      <c r="B139" s="43" t="s">
        <v>336</v>
      </c>
      <c r="C139" s="43" t="s">
        <v>337</v>
      </c>
      <c r="D139" s="43" t="s">
        <v>23</v>
      </c>
      <c r="E139" s="44" t="s">
        <v>42</v>
      </c>
      <c r="F139" s="32" t="str">
        <f>VLOOKUP('Seznam účastníků závodu'!$A139,'Cílová listina'!A:I,9,0)</f>
        <v>OK</v>
      </c>
    </row>
    <row r="140" spans="1:6" ht="15">
      <c r="A140" s="34">
        <v>149</v>
      </c>
      <c r="B140" s="34" t="s">
        <v>124</v>
      </c>
      <c r="C140" s="34" t="s">
        <v>64</v>
      </c>
      <c r="D140" s="34" t="s">
        <v>24</v>
      </c>
      <c r="E140" s="35" t="s">
        <v>42</v>
      </c>
      <c r="F140" s="32" t="str">
        <f>VLOOKUP('Seznam účastníků závodu'!$A140,'Cílová listina'!A:I,9,0)</f>
        <v>OK</v>
      </c>
    </row>
    <row r="141" spans="1:6" ht="15">
      <c r="A141" s="34">
        <v>150</v>
      </c>
      <c r="B141" s="34" t="s">
        <v>43</v>
      </c>
      <c r="C141" s="51" t="s">
        <v>64</v>
      </c>
      <c r="D141" s="34" t="s">
        <v>21</v>
      </c>
      <c r="E141" s="35" t="s">
        <v>42</v>
      </c>
      <c r="F141" s="32" t="str">
        <f>VLOOKUP('Seznam účastníků závodu'!$A141,'Cílová listina'!A:I,9,0)</f>
        <v>OK</v>
      </c>
    </row>
    <row r="142" spans="1:6" ht="15">
      <c r="A142" s="34">
        <v>151</v>
      </c>
      <c r="B142" s="34" t="s">
        <v>238</v>
      </c>
      <c r="C142" s="34" t="s">
        <v>239</v>
      </c>
      <c r="D142" s="29" t="s">
        <v>21</v>
      </c>
      <c r="E142" s="35" t="s">
        <v>42</v>
      </c>
      <c r="F142" s="32" t="str">
        <f>VLOOKUP('Seznam účastníků závodu'!$A142,'Cílová listina'!A:I,9,0)</f>
        <v>OK</v>
      </c>
    </row>
    <row r="143" spans="1:6" ht="15">
      <c r="A143" s="34">
        <v>152</v>
      </c>
      <c r="B143" s="34" t="s">
        <v>240</v>
      </c>
      <c r="C143" s="34" t="s">
        <v>239</v>
      </c>
      <c r="D143" s="34" t="s">
        <v>24</v>
      </c>
      <c r="E143" s="35" t="s">
        <v>42</v>
      </c>
      <c r="F143" s="32" t="str">
        <f>VLOOKUP('Seznam účastníků závodu'!$A143,'Cílová listina'!A:I,9,0)</f>
        <v>OK</v>
      </c>
    </row>
    <row r="144" spans="1:6" ht="15">
      <c r="A144" s="43">
        <v>153</v>
      </c>
      <c r="B144" s="43" t="s">
        <v>178</v>
      </c>
      <c r="C144" s="43" t="s">
        <v>385</v>
      </c>
      <c r="D144" s="43" t="s">
        <v>23</v>
      </c>
      <c r="E144" s="44" t="s">
        <v>42</v>
      </c>
      <c r="F144" s="32" t="str">
        <f>VLOOKUP('Seznam účastníků závodu'!$A144,'Cílová listina'!A:I,9,0)</f>
        <v>OK</v>
      </c>
    </row>
    <row r="145" spans="1:6" ht="15">
      <c r="A145" s="34">
        <v>154</v>
      </c>
      <c r="B145" s="29" t="s">
        <v>126</v>
      </c>
      <c r="C145" s="29" t="s">
        <v>71</v>
      </c>
      <c r="D145" s="34" t="s">
        <v>23</v>
      </c>
      <c r="E145" s="35" t="s">
        <v>42</v>
      </c>
      <c r="F145" s="32" t="str">
        <f>VLOOKUP('Seznam účastníků závodu'!$A145,'Cílová listina'!A:I,9,0)</f>
        <v>OK</v>
      </c>
    </row>
    <row r="146" spans="1:6" ht="15">
      <c r="A146" s="34">
        <v>155</v>
      </c>
      <c r="B146" s="25" t="s">
        <v>134</v>
      </c>
      <c r="C146" s="25" t="s">
        <v>85</v>
      </c>
      <c r="D146" s="25" t="s">
        <v>23</v>
      </c>
      <c r="E146" s="42" t="s">
        <v>42</v>
      </c>
      <c r="F146" s="32" t="str">
        <f>VLOOKUP('Seznam účastníků závodu'!$A146,'Cílová listina'!A:I,9,0)</f>
        <v>OK</v>
      </c>
    </row>
    <row r="147" spans="1:6" ht="15">
      <c r="A147" s="43">
        <v>156</v>
      </c>
      <c r="B147" s="43" t="s">
        <v>340</v>
      </c>
      <c r="C147" s="43" t="s">
        <v>98</v>
      </c>
      <c r="D147" s="43" t="s">
        <v>24</v>
      </c>
      <c r="E147" s="44" t="s">
        <v>42</v>
      </c>
      <c r="F147" s="32" t="str">
        <f>VLOOKUP('Seznam účastníků závodu'!$A147,'Cílová listina'!A:I,9,0)</f>
        <v>OK</v>
      </c>
    </row>
    <row r="148" spans="1:6" ht="15">
      <c r="A148" s="43">
        <v>157</v>
      </c>
      <c r="B148" s="43" t="s">
        <v>174</v>
      </c>
      <c r="C148" s="43" t="s">
        <v>341</v>
      </c>
      <c r="D148" s="43" t="s">
        <v>23</v>
      </c>
      <c r="E148" s="44" t="s">
        <v>42</v>
      </c>
      <c r="F148" s="32" t="str">
        <f>VLOOKUP('Seznam účastníků závodu'!$A148,'Cílová listina'!A:I,9,0)</f>
        <v>OK</v>
      </c>
    </row>
    <row r="149" spans="1:6" ht="15">
      <c r="A149" s="34">
        <v>158</v>
      </c>
      <c r="B149" s="34" t="s">
        <v>158</v>
      </c>
      <c r="C149" s="34" t="s">
        <v>253</v>
      </c>
      <c r="D149" s="34" t="s">
        <v>21</v>
      </c>
      <c r="E149" s="35" t="s">
        <v>42</v>
      </c>
      <c r="F149" s="32" t="str">
        <f>VLOOKUP('Seznam účastníků závodu'!$A149,'Cílová listina'!A:I,9,0)</f>
        <v>OK</v>
      </c>
    </row>
    <row r="150" spans="1:6" ht="15">
      <c r="A150" s="34">
        <v>159</v>
      </c>
      <c r="B150" s="29" t="s">
        <v>321</v>
      </c>
      <c r="C150" s="29" t="s">
        <v>322</v>
      </c>
      <c r="D150" s="34" t="s">
        <v>23</v>
      </c>
      <c r="E150" s="35" t="s">
        <v>42</v>
      </c>
      <c r="F150" s="32" t="str">
        <f>VLOOKUP('Seznam účastníků závodu'!$A150,'Cílová listina'!A:I,9,0)</f>
        <v>OK</v>
      </c>
    </row>
    <row r="151" spans="1:6" ht="15">
      <c r="A151" s="43">
        <v>160</v>
      </c>
      <c r="B151" s="43" t="s">
        <v>242</v>
      </c>
      <c r="C151" s="43" t="s">
        <v>424</v>
      </c>
      <c r="D151" s="43" t="s">
        <v>24</v>
      </c>
      <c r="E151" s="44" t="s">
        <v>42</v>
      </c>
      <c r="F151" s="32" t="str">
        <f>VLOOKUP('Seznam účastníků závodu'!$A151,'Cílová listina'!A:I,9,0)</f>
        <v>OK</v>
      </c>
    </row>
    <row r="152" spans="1:6" ht="15">
      <c r="A152" s="43">
        <v>161</v>
      </c>
      <c r="B152" s="43" t="s">
        <v>426</v>
      </c>
      <c r="C152" s="43" t="s">
        <v>425</v>
      </c>
      <c r="D152" s="43" t="s">
        <v>24</v>
      </c>
      <c r="E152" s="44" t="s">
        <v>42</v>
      </c>
      <c r="F152" s="32" t="str">
        <f>VLOOKUP('Seznam účastníků závodu'!$A152,'Cílová listina'!A:I,9,0)</f>
        <v>OK</v>
      </c>
    </row>
    <row r="153" spans="1:6" ht="15">
      <c r="A153" s="43">
        <v>162</v>
      </c>
      <c r="B153" s="43" t="s">
        <v>127</v>
      </c>
      <c r="C153" s="43" t="s">
        <v>424</v>
      </c>
      <c r="D153" s="43" t="s">
        <v>21</v>
      </c>
      <c r="E153" s="44" t="s">
        <v>42</v>
      </c>
      <c r="F153" s="32" t="str">
        <f>VLOOKUP('Seznam účastníků závodu'!$A153,'Cílová listina'!A:I,9,0)</f>
        <v>OK</v>
      </c>
    </row>
    <row r="154" spans="1:6" ht="15">
      <c r="A154" s="43">
        <v>163</v>
      </c>
      <c r="B154" s="43" t="s">
        <v>428</v>
      </c>
      <c r="C154" s="43" t="s">
        <v>427</v>
      </c>
      <c r="D154" s="43" t="s">
        <v>23</v>
      </c>
      <c r="E154" s="44" t="s">
        <v>42</v>
      </c>
      <c r="F154" s="32" t="str">
        <f>VLOOKUP('Seznam účastníků závodu'!$A154,'Cílová listina'!A:I,9,0)</f>
        <v>OK</v>
      </c>
    </row>
    <row r="155" spans="1:6" ht="15">
      <c r="A155" s="43">
        <v>164</v>
      </c>
      <c r="B155" s="43" t="s">
        <v>126</v>
      </c>
      <c r="C155" s="43" t="s">
        <v>424</v>
      </c>
      <c r="D155" s="43" t="s">
        <v>21</v>
      </c>
      <c r="E155" s="44" t="s">
        <v>42</v>
      </c>
      <c r="F155" s="32" t="str">
        <f>VLOOKUP('Seznam účastníků závodu'!$A155,'Cílová listina'!A:I,9,0)</f>
        <v>OK</v>
      </c>
    </row>
    <row r="156" spans="1:6" ht="15">
      <c r="A156" s="34">
        <v>165</v>
      </c>
      <c r="B156" s="34" t="s">
        <v>152</v>
      </c>
      <c r="C156" s="34" t="s">
        <v>286</v>
      </c>
      <c r="D156" s="34" t="s">
        <v>23</v>
      </c>
      <c r="E156" s="35" t="s">
        <v>3</v>
      </c>
      <c r="F156" s="32" t="str">
        <f>VLOOKUP('Seznam účastníků závodu'!$A156,'Cílová listina'!A:I,9,0)</f>
        <v>OK</v>
      </c>
    </row>
    <row r="157" spans="1:6" ht="15">
      <c r="A157" s="34">
        <v>166</v>
      </c>
      <c r="B157" s="29" t="s">
        <v>19</v>
      </c>
      <c r="C157" s="29" t="s">
        <v>305</v>
      </c>
      <c r="D157" s="34" t="s">
        <v>21</v>
      </c>
      <c r="E157" s="35" t="s">
        <v>42</v>
      </c>
      <c r="F157" s="32" t="str">
        <f>VLOOKUP('Seznam účastníků závodu'!$A157,'Cílová listina'!A:I,9,0)</f>
        <v>OK</v>
      </c>
    </row>
    <row r="158" spans="1:6" ht="15">
      <c r="A158" s="43">
        <v>167</v>
      </c>
      <c r="B158" s="43" t="s">
        <v>150</v>
      </c>
      <c r="C158" s="43" t="s">
        <v>111</v>
      </c>
      <c r="D158" s="43" t="s">
        <v>21</v>
      </c>
      <c r="E158" s="44" t="s">
        <v>42</v>
      </c>
      <c r="F158" s="32" t="str">
        <f>VLOOKUP('Seznam účastníků závodu'!$A158,'Cílová listina'!A:I,9,0)</f>
        <v>OK</v>
      </c>
    </row>
    <row r="159" spans="1:6" ht="15">
      <c r="A159" s="43">
        <v>168</v>
      </c>
      <c r="B159" s="43" t="s">
        <v>136</v>
      </c>
      <c r="C159" s="50" t="s">
        <v>172</v>
      </c>
      <c r="D159" s="43" t="s">
        <v>23</v>
      </c>
      <c r="E159" s="44" t="s">
        <v>42</v>
      </c>
      <c r="F159" s="32" t="str">
        <f>VLOOKUP('Seznam účastníků závodu'!$A159,'Cílová listina'!A:I,9,0)</f>
        <v>OK</v>
      </c>
    </row>
    <row r="160" spans="1:6" ht="15">
      <c r="A160" s="34">
        <v>169</v>
      </c>
      <c r="B160" s="29" t="s">
        <v>43</v>
      </c>
      <c r="C160" s="36" t="s">
        <v>270</v>
      </c>
      <c r="D160" s="34" t="s">
        <v>21</v>
      </c>
      <c r="E160" s="35" t="s">
        <v>42</v>
      </c>
      <c r="F160" s="32" t="str">
        <f>VLOOKUP('Seznam účastníků závodu'!$A160,'Cílová listina'!A:I,9,0)</f>
        <v>OK</v>
      </c>
    </row>
    <row r="161" spans="1:6" ht="15">
      <c r="A161" s="34">
        <v>170</v>
      </c>
      <c r="B161" s="34" t="s">
        <v>154</v>
      </c>
      <c r="C161" s="34" t="s">
        <v>252</v>
      </c>
      <c r="D161" s="34" t="s">
        <v>21</v>
      </c>
      <c r="E161" s="35" t="s">
        <v>42</v>
      </c>
      <c r="F161" s="32" t="str">
        <f>VLOOKUP('Seznam účastníků závodu'!$A161,'Cílová listina'!A:I,9,0)</f>
        <v>OK</v>
      </c>
    </row>
    <row r="162" spans="1:6" ht="15">
      <c r="A162" s="34">
        <v>171</v>
      </c>
      <c r="B162" s="34" t="s">
        <v>183</v>
      </c>
      <c r="C162" s="34" t="s">
        <v>213</v>
      </c>
      <c r="D162" s="34" t="s">
        <v>23</v>
      </c>
      <c r="E162" s="35" t="s">
        <v>42</v>
      </c>
      <c r="F162" s="32" t="str">
        <f>VLOOKUP('Seznam účastníků závodu'!$A162,'Cílová listina'!A:I,9,0)</f>
        <v>OK</v>
      </c>
    </row>
    <row r="163" spans="1:6" ht="15">
      <c r="A163" s="43">
        <v>172</v>
      </c>
      <c r="B163" s="43" t="s">
        <v>314</v>
      </c>
      <c r="C163" s="43" t="s">
        <v>357</v>
      </c>
      <c r="D163" s="43" t="s">
        <v>23</v>
      </c>
      <c r="E163" s="44" t="s">
        <v>42</v>
      </c>
      <c r="F163" s="32" t="str">
        <f>VLOOKUP('Seznam účastníků závodu'!$A163,'Cílová listina'!A:I,9,0)</f>
        <v>OK</v>
      </c>
    </row>
    <row r="164" spans="1:6" ht="15">
      <c r="A164" s="43">
        <v>173</v>
      </c>
      <c r="B164" s="43" t="s">
        <v>148</v>
      </c>
      <c r="C164" s="43" t="s">
        <v>369</v>
      </c>
      <c r="D164" s="43" t="s">
        <v>23</v>
      </c>
      <c r="E164" s="44" t="s">
        <v>3</v>
      </c>
      <c r="F164" s="32" t="str">
        <f>VLOOKUP('Seznam účastníků závodu'!$A164,'Cílová listina'!A:I,9,0)</f>
        <v>OK</v>
      </c>
    </row>
    <row r="165" spans="1:6" ht="15">
      <c r="A165" s="43">
        <v>174</v>
      </c>
      <c r="B165" s="43" t="s">
        <v>360</v>
      </c>
      <c r="C165" s="43" t="s">
        <v>438</v>
      </c>
      <c r="D165" s="43" t="s">
        <v>22</v>
      </c>
      <c r="E165" s="44" t="s">
        <v>3</v>
      </c>
      <c r="F165" s="32" t="str">
        <f>VLOOKUP('Seznam účastníků závodu'!$A165,'Cílová listina'!A:I,9,0)</f>
        <v>OK</v>
      </c>
    </row>
    <row r="166" spans="1:6" ht="15">
      <c r="A166" s="43">
        <v>175</v>
      </c>
      <c r="B166" s="43" t="s">
        <v>43</v>
      </c>
      <c r="C166" s="43" t="s">
        <v>44</v>
      </c>
      <c r="D166" s="43" t="s">
        <v>21</v>
      </c>
      <c r="E166" s="44" t="s">
        <v>42</v>
      </c>
      <c r="F166" s="32" t="str">
        <f>VLOOKUP('Seznam účastníků závodu'!$A166,'Cílová listina'!A:I,9,0)</f>
        <v>OK</v>
      </c>
    </row>
    <row r="167" spans="1:6" ht="15">
      <c r="A167" s="43">
        <v>176</v>
      </c>
      <c r="B167" s="43" t="s">
        <v>402</v>
      </c>
      <c r="C167" s="43" t="s">
        <v>438</v>
      </c>
      <c r="D167" s="43" t="s">
        <v>24</v>
      </c>
      <c r="E167" s="44" t="s">
        <v>3</v>
      </c>
      <c r="F167" s="32" t="str">
        <f>VLOOKUP('Seznam účastníků závodu'!$A167,'Cílová listina'!A:I,9,0)</f>
        <v>OK</v>
      </c>
    </row>
    <row r="168" spans="1:6" ht="15">
      <c r="A168" s="43">
        <v>177</v>
      </c>
      <c r="B168" s="43" t="s">
        <v>439</v>
      </c>
      <c r="C168" s="43" t="s">
        <v>438</v>
      </c>
      <c r="D168" s="43" t="s">
        <v>24</v>
      </c>
      <c r="E168" s="44" t="s">
        <v>3</v>
      </c>
      <c r="F168" s="32" t="str">
        <f>VLOOKUP('Seznam účastníků závodu'!$A168,'Cílová listina'!A:I,9,0)</f>
        <v>OK</v>
      </c>
    </row>
    <row r="169" spans="1:6" ht="15">
      <c r="A169" s="43">
        <v>178</v>
      </c>
      <c r="B169" s="43" t="s">
        <v>136</v>
      </c>
      <c r="C169" s="43" t="s">
        <v>94</v>
      </c>
      <c r="D169" s="43" t="s">
        <v>21</v>
      </c>
      <c r="E169" s="44" t="s">
        <v>42</v>
      </c>
      <c r="F169" s="32" t="str">
        <f>VLOOKUP('Seznam účastníků závodu'!$A169,'Cílová listina'!A:I,9,0)</f>
        <v>OK</v>
      </c>
    </row>
    <row r="170" spans="1:6" ht="15">
      <c r="A170" s="43">
        <v>179</v>
      </c>
      <c r="B170" s="43" t="s">
        <v>356</v>
      </c>
      <c r="C170" s="43" t="s">
        <v>44</v>
      </c>
      <c r="D170" s="43" t="s">
        <v>24</v>
      </c>
      <c r="E170" s="44" t="s">
        <v>3</v>
      </c>
      <c r="F170" s="32" t="str">
        <f>VLOOKUP('Seznam účastníků závodu'!$A170,'Cílová listina'!A:I,9,0)</f>
        <v>OK</v>
      </c>
    </row>
    <row r="171" spans="1:6" ht="15">
      <c r="A171" s="34">
        <v>180</v>
      </c>
      <c r="B171" s="25" t="s">
        <v>314</v>
      </c>
      <c r="C171" s="25" t="s">
        <v>315</v>
      </c>
      <c r="D171" s="25" t="s">
        <v>22</v>
      </c>
      <c r="E171" s="42" t="s">
        <v>42</v>
      </c>
      <c r="F171" s="32" t="str">
        <f>VLOOKUP('Seznam účastníků závodu'!$A171,'Cílová listina'!A:I,9,0)</f>
        <v>OK</v>
      </c>
    </row>
    <row r="172" spans="1:6" ht="15">
      <c r="A172" s="34">
        <v>181</v>
      </c>
      <c r="B172" s="34" t="s">
        <v>152</v>
      </c>
      <c r="C172" s="34" t="s">
        <v>313</v>
      </c>
      <c r="D172" s="34" t="s">
        <v>24</v>
      </c>
      <c r="E172" s="35" t="s">
        <v>42</v>
      </c>
      <c r="F172" s="32" t="str">
        <f>VLOOKUP('Seznam účastníků závodu'!$A172,'Cílová listina'!A:I,9,0)</f>
        <v>OK</v>
      </c>
    </row>
    <row r="173" spans="1:6" ht="15">
      <c r="A173" s="34">
        <v>182</v>
      </c>
      <c r="B173" s="29" t="s">
        <v>175</v>
      </c>
      <c r="C173" s="29" t="s">
        <v>313</v>
      </c>
      <c r="D173" s="34" t="s">
        <v>24</v>
      </c>
      <c r="E173" s="35" t="s">
        <v>42</v>
      </c>
      <c r="F173" s="32" t="str">
        <f>VLOOKUP('Seznam účastníků závodu'!$A173,'Cílová listina'!A:I,9,0)</f>
        <v>OK</v>
      </c>
    </row>
    <row r="174" spans="1:6" ht="15">
      <c r="A174" s="34">
        <v>183</v>
      </c>
      <c r="B174" s="29" t="s">
        <v>156</v>
      </c>
      <c r="C174" s="29" t="s">
        <v>279</v>
      </c>
      <c r="D174" s="34" t="s">
        <v>24</v>
      </c>
      <c r="E174" s="35" t="s">
        <v>42</v>
      </c>
      <c r="F174" s="32" t="str">
        <f>VLOOKUP('Seznam účastníků závodu'!$A174,'Cílová listina'!A:I,9,0)</f>
        <v>OK</v>
      </c>
    </row>
    <row r="175" spans="1:6" ht="15">
      <c r="A175" s="34">
        <v>184</v>
      </c>
      <c r="B175" s="29" t="s">
        <v>282</v>
      </c>
      <c r="C175" s="36" t="s">
        <v>283</v>
      </c>
      <c r="D175" s="34" t="s">
        <v>24</v>
      </c>
      <c r="E175" s="35" t="s">
        <v>42</v>
      </c>
      <c r="F175" s="32" t="str">
        <f>VLOOKUP('Seznam účastníků závodu'!$A175,'Cílová listina'!A:I,9,0)</f>
        <v>OK</v>
      </c>
    </row>
    <row r="176" spans="1:6" ht="15">
      <c r="A176" s="34">
        <v>185</v>
      </c>
      <c r="B176" s="34" t="s">
        <v>128</v>
      </c>
      <c r="C176" s="34" t="s">
        <v>279</v>
      </c>
      <c r="D176" s="34" t="s">
        <v>24</v>
      </c>
      <c r="E176" s="35" t="s">
        <v>42</v>
      </c>
      <c r="F176" s="32" t="str">
        <f>VLOOKUP('Seznam účastníků závodu'!$A176,'Cílová listina'!A:I,9,0)</f>
        <v>OK</v>
      </c>
    </row>
    <row r="177" spans="1:6" ht="15">
      <c r="A177" s="34">
        <v>186</v>
      </c>
      <c r="B177" s="38" t="s">
        <v>136</v>
      </c>
      <c r="C177" s="34" t="s">
        <v>283</v>
      </c>
      <c r="D177" s="34" t="s">
        <v>23</v>
      </c>
      <c r="E177" s="35" t="s">
        <v>42</v>
      </c>
      <c r="F177" s="32" t="str">
        <f>VLOOKUP('Seznam účastníků závodu'!$A177,'Cílová listina'!A:I,9,0)</f>
        <v>OK</v>
      </c>
    </row>
    <row r="178" spans="1:6" ht="15">
      <c r="A178" s="34">
        <v>187</v>
      </c>
      <c r="B178" s="34" t="s">
        <v>136</v>
      </c>
      <c r="C178" s="34" t="s">
        <v>283</v>
      </c>
      <c r="D178" s="25" t="s">
        <v>24</v>
      </c>
      <c r="E178" s="35" t="s">
        <v>42</v>
      </c>
      <c r="F178" s="32" t="str">
        <f>VLOOKUP('Seznam účastníků závodu'!$A178,'Cílová listina'!A:I,9,0)</f>
        <v>OK</v>
      </c>
    </row>
    <row r="179" spans="1:6" ht="15">
      <c r="A179" s="34">
        <v>188</v>
      </c>
      <c r="B179" s="25" t="s">
        <v>284</v>
      </c>
      <c r="C179" s="25" t="s">
        <v>285</v>
      </c>
      <c r="D179" s="25" t="s">
        <v>23</v>
      </c>
      <c r="E179" s="42" t="s">
        <v>42</v>
      </c>
      <c r="F179" s="32" t="str">
        <f>VLOOKUP('Seznam účastníků závodu'!$A179,'Cílová listina'!A:I,9,0)</f>
        <v>OK</v>
      </c>
    </row>
    <row r="180" spans="1:6" ht="15">
      <c r="A180" s="34">
        <v>189</v>
      </c>
      <c r="B180" s="34" t="s">
        <v>156</v>
      </c>
      <c r="C180" s="34" t="s">
        <v>279</v>
      </c>
      <c r="D180" s="34" t="s">
        <v>23</v>
      </c>
      <c r="E180" s="35" t="s">
        <v>42</v>
      </c>
      <c r="F180" s="32" t="str">
        <f>VLOOKUP('Seznam účastníků závodu'!$A180,'Cílová listina'!A:I,9,0)</f>
        <v>OK</v>
      </c>
    </row>
    <row r="181" spans="1:6" ht="15">
      <c r="A181" s="43">
        <v>190</v>
      </c>
      <c r="B181" s="43" t="s">
        <v>136</v>
      </c>
      <c r="C181" s="43" t="s">
        <v>119</v>
      </c>
      <c r="D181" s="43" t="s">
        <v>23</v>
      </c>
      <c r="E181" s="44" t="s">
        <v>42</v>
      </c>
      <c r="F181" s="32" t="str">
        <f>VLOOKUP('Seznam účastníků závodu'!$A181,'Cílová listina'!A:I,9,0)</f>
        <v>OK</v>
      </c>
    </row>
    <row r="182" spans="1:6" ht="15">
      <c r="A182" s="34">
        <v>191</v>
      </c>
      <c r="B182" s="34" t="s">
        <v>127</v>
      </c>
      <c r="C182" s="38" t="s">
        <v>96</v>
      </c>
      <c r="D182" s="34" t="s">
        <v>21</v>
      </c>
      <c r="E182" s="35" t="s">
        <v>42</v>
      </c>
      <c r="F182" s="32" t="str">
        <f>VLOOKUP('Seznam účastníků závodu'!$A182,'Cílová listina'!A:I,9,0)</f>
        <v>OK</v>
      </c>
    </row>
    <row r="183" spans="1:6" ht="15">
      <c r="A183" s="43">
        <v>192</v>
      </c>
      <c r="B183" s="43" t="s">
        <v>150</v>
      </c>
      <c r="C183" s="43" t="s">
        <v>372</v>
      </c>
      <c r="D183" s="43" t="s">
        <v>21</v>
      </c>
      <c r="E183" s="44" t="s">
        <v>42</v>
      </c>
      <c r="F183" s="32" t="str">
        <f>VLOOKUP('Seznam účastníků závodu'!$A183,'Cílová listina'!A:I,9,0)</f>
        <v>OK</v>
      </c>
    </row>
    <row r="184" spans="1:6" ht="15">
      <c r="A184" s="34">
        <v>193</v>
      </c>
      <c r="B184" s="29" t="s">
        <v>164</v>
      </c>
      <c r="C184" s="36" t="s">
        <v>71</v>
      </c>
      <c r="D184" s="34" t="s">
        <v>24</v>
      </c>
      <c r="E184" s="35" t="s">
        <v>42</v>
      </c>
      <c r="F184" s="32" t="str">
        <f>VLOOKUP('Seznam účastníků závodu'!$A184,'Cílová listina'!A:I,9,0)</f>
        <v>OK</v>
      </c>
    </row>
    <row r="185" spans="1:6" ht="15">
      <c r="A185" s="34">
        <v>194</v>
      </c>
      <c r="B185" s="34" t="s">
        <v>43</v>
      </c>
      <c r="C185" s="34" t="s">
        <v>73</v>
      </c>
      <c r="D185" s="34" t="s">
        <v>21</v>
      </c>
      <c r="E185" s="35" t="s">
        <v>42</v>
      </c>
      <c r="F185" s="32" t="str">
        <f>VLOOKUP('Seznam účastníků závodu'!$A185,'Cílová listina'!A:I,9,0)</f>
        <v>OK</v>
      </c>
    </row>
    <row r="186" spans="1:6" ht="15">
      <c r="A186" s="34">
        <v>195</v>
      </c>
      <c r="B186" s="34" t="s">
        <v>200</v>
      </c>
      <c r="C186" s="25" t="s">
        <v>319</v>
      </c>
      <c r="D186" s="29" t="s">
        <v>21</v>
      </c>
      <c r="E186" s="35" t="s">
        <v>42</v>
      </c>
      <c r="F186" s="32" t="str">
        <f>VLOOKUP('Seznam účastníků závodu'!$A186,'Cílová listina'!A:I,9,0)</f>
        <v>OK</v>
      </c>
    </row>
    <row r="187" spans="1:6" ht="15">
      <c r="A187" s="43">
        <v>196</v>
      </c>
      <c r="B187" s="43" t="s">
        <v>127</v>
      </c>
      <c r="C187" s="43" t="s">
        <v>358</v>
      </c>
      <c r="D187" s="43" t="s">
        <v>21</v>
      </c>
      <c r="E187" s="44" t="s">
        <v>42</v>
      </c>
      <c r="F187" s="32" t="str">
        <f>VLOOKUP('Seznam účastníků závodu'!$A187,'Cílová listina'!A:I,9,0)</f>
        <v>OK</v>
      </c>
    </row>
    <row r="188" spans="1:6" ht="15">
      <c r="A188" s="43">
        <v>197</v>
      </c>
      <c r="B188" s="43" t="s">
        <v>145</v>
      </c>
      <c r="C188" s="43" t="s">
        <v>123</v>
      </c>
      <c r="D188" s="43" t="s">
        <v>21</v>
      </c>
      <c r="E188" s="44" t="s">
        <v>42</v>
      </c>
      <c r="F188" s="32" t="str">
        <f>VLOOKUP('Seznam účastníků závodu'!$A188,'Cílová listina'!A:I,9,0)</f>
        <v>OK</v>
      </c>
    </row>
    <row r="189" spans="1:6" ht="15">
      <c r="A189" s="34">
        <v>198</v>
      </c>
      <c r="B189" s="25" t="s">
        <v>145</v>
      </c>
      <c r="C189" s="25" t="s">
        <v>99</v>
      </c>
      <c r="D189" s="25" t="s">
        <v>23</v>
      </c>
      <c r="E189" s="42" t="s">
        <v>3</v>
      </c>
      <c r="F189" s="32" t="str">
        <f>VLOOKUP('Seznam účastníků závodu'!$A189,'Cílová listina'!A:I,9,0)</f>
        <v>OK</v>
      </c>
    </row>
    <row r="190" spans="1:6" ht="15">
      <c r="A190" s="43">
        <v>199</v>
      </c>
      <c r="B190" s="43" t="s">
        <v>416</v>
      </c>
      <c r="C190" s="43" t="s">
        <v>417</v>
      </c>
      <c r="D190" s="43" t="s">
        <v>24</v>
      </c>
      <c r="E190" s="44" t="s">
        <v>42</v>
      </c>
      <c r="F190" s="32" t="str">
        <f>VLOOKUP('Seznam účastníků závodu'!$A190,'Cílová listina'!A:I,9,0)</f>
        <v>OK</v>
      </c>
    </row>
    <row r="191" spans="1:6" ht="15">
      <c r="A191" s="43">
        <v>200</v>
      </c>
      <c r="B191" s="43" t="s">
        <v>418</v>
      </c>
      <c r="C191" s="43" t="s">
        <v>417</v>
      </c>
      <c r="D191" s="43" t="s">
        <v>24</v>
      </c>
      <c r="E191" s="44" t="s">
        <v>42</v>
      </c>
      <c r="F191" s="32" t="str">
        <f>VLOOKUP('Seznam účastníků závodu'!$A191,'Cílová listina'!A:I,9,0)</f>
        <v>OK</v>
      </c>
    </row>
    <row r="192" spans="1:6" ht="15">
      <c r="A192" s="34">
        <v>201</v>
      </c>
      <c r="B192" s="29" t="s">
        <v>136</v>
      </c>
      <c r="C192" s="29" t="s">
        <v>254</v>
      </c>
      <c r="D192" s="34" t="s">
        <v>21</v>
      </c>
      <c r="E192" s="35" t="s">
        <v>42</v>
      </c>
      <c r="F192" s="32" t="str">
        <f>VLOOKUP('Seznam účastníků závodu'!$A192,'Cílová listina'!A:I,9,0)</f>
        <v>OK</v>
      </c>
    </row>
    <row r="193" spans="1:6" ht="15">
      <c r="A193" s="34">
        <v>202</v>
      </c>
      <c r="B193" s="34" t="s">
        <v>164</v>
      </c>
      <c r="C193" s="34" t="s">
        <v>305</v>
      </c>
      <c r="D193" s="34" t="s">
        <v>23</v>
      </c>
      <c r="E193" s="35" t="s">
        <v>42</v>
      </c>
      <c r="F193" s="32" t="str">
        <f>VLOOKUP('Seznam účastníků závodu'!$A193,'Cílová listina'!A:I,9,0)</f>
        <v>OK</v>
      </c>
    </row>
    <row r="194" spans="1:6" ht="15">
      <c r="A194" s="34">
        <v>203</v>
      </c>
      <c r="B194" s="29" t="s">
        <v>124</v>
      </c>
      <c r="C194" s="29" t="s">
        <v>289</v>
      </c>
      <c r="D194" s="29" t="s">
        <v>23</v>
      </c>
      <c r="E194" s="35" t="s">
        <v>3</v>
      </c>
      <c r="F194" s="32" t="str">
        <f>VLOOKUP('Seznam účastníků závodu'!$A194,'Cílová listina'!A:I,9,0)</f>
        <v>OK</v>
      </c>
    </row>
    <row r="195" spans="1:6" ht="15">
      <c r="A195" s="34">
        <v>204</v>
      </c>
      <c r="B195" s="25" t="s">
        <v>166</v>
      </c>
      <c r="C195" s="34" t="s">
        <v>90</v>
      </c>
      <c r="D195" s="34" t="s">
        <v>23</v>
      </c>
      <c r="E195" s="35" t="s">
        <v>42</v>
      </c>
      <c r="F195" s="32" t="str">
        <f>VLOOKUP('Seznam účastníků závodu'!$A195,'Cílová listina'!A:I,9,0)</f>
        <v>OK</v>
      </c>
    </row>
    <row r="196" spans="1:6" ht="15">
      <c r="A196" s="34">
        <v>205</v>
      </c>
      <c r="B196" s="34" t="s">
        <v>155</v>
      </c>
      <c r="C196" s="34" t="s">
        <v>91</v>
      </c>
      <c r="D196" s="34" t="s">
        <v>23</v>
      </c>
      <c r="E196" s="35" t="s">
        <v>42</v>
      </c>
      <c r="F196" s="32" t="str">
        <f>VLOOKUP('Seznam účastníků závodu'!$A196,'Cílová listina'!A:I,9,0)</f>
        <v>OK</v>
      </c>
    </row>
    <row r="197" spans="1:6" ht="15">
      <c r="A197" s="34">
        <v>206</v>
      </c>
      <c r="B197" s="34" t="s">
        <v>156</v>
      </c>
      <c r="C197" s="34" t="s">
        <v>101</v>
      </c>
      <c r="D197" s="34" t="s">
        <v>21</v>
      </c>
      <c r="E197" s="35" t="s">
        <v>42</v>
      </c>
      <c r="F197" s="32" t="str">
        <f>VLOOKUP('Seznam účastníků závodu'!$A197,'Cílová listina'!A:I,9,0)</f>
        <v>OK</v>
      </c>
    </row>
    <row r="198" spans="1:6" ht="15">
      <c r="A198" s="43">
        <v>207</v>
      </c>
      <c r="B198" s="43" t="s">
        <v>136</v>
      </c>
      <c r="C198" s="43" t="s">
        <v>334</v>
      </c>
      <c r="D198" s="43" t="s">
        <v>21</v>
      </c>
      <c r="E198" s="44" t="s">
        <v>3</v>
      </c>
      <c r="F198" s="32" t="str">
        <f>VLOOKUP('Seznam účastníků závodu'!$A198,'Cílová listina'!A:I,9,0)</f>
        <v>OK</v>
      </c>
    </row>
    <row r="199" spans="1:6" ht="15">
      <c r="A199" s="43">
        <v>208</v>
      </c>
      <c r="B199" s="43" t="s">
        <v>387</v>
      </c>
      <c r="C199" s="43" t="s">
        <v>388</v>
      </c>
      <c r="D199" s="43" t="s">
        <v>21</v>
      </c>
      <c r="E199" s="44" t="s">
        <v>42</v>
      </c>
      <c r="F199" s="32" t="str">
        <f>VLOOKUP('Seznam účastníků závodu'!$A199,'Cílová listina'!A:I,9,0)</f>
        <v>OK</v>
      </c>
    </row>
    <row r="200" spans="1:6" ht="15">
      <c r="A200" s="43">
        <v>209</v>
      </c>
      <c r="B200" s="43" t="s">
        <v>178</v>
      </c>
      <c r="C200" s="43" t="s">
        <v>295</v>
      </c>
      <c r="D200" s="43" t="s">
        <v>23</v>
      </c>
      <c r="E200" s="44" t="s">
        <v>42</v>
      </c>
      <c r="F200" s="32" t="str">
        <f>VLOOKUP('Seznam účastníků závodu'!$A200,'Cílová listina'!A:I,9,0)</f>
        <v>OK</v>
      </c>
    </row>
    <row r="201" spans="1:6" ht="15">
      <c r="A201" s="43">
        <v>210</v>
      </c>
      <c r="B201" s="43" t="s">
        <v>403</v>
      </c>
      <c r="C201" s="43" t="s">
        <v>404</v>
      </c>
      <c r="D201" s="43" t="s">
        <v>23</v>
      </c>
      <c r="E201" s="44" t="s">
        <v>42</v>
      </c>
      <c r="F201" s="32" t="str">
        <f>VLOOKUP('Seznam účastníků závodu'!$A201,'Cílová listina'!A:I,9,0)</f>
        <v>OK</v>
      </c>
    </row>
    <row r="202" spans="1:6" ht="15">
      <c r="A202" s="34">
        <v>211</v>
      </c>
      <c r="B202" s="25" t="s">
        <v>145</v>
      </c>
      <c r="C202" s="25" t="s">
        <v>287</v>
      </c>
      <c r="D202" s="25" t="s">
        <v>23</v>
      </c>
      <c r="E202" s="42" t="s">
        <v>42</v>
      </c>
      <c r="F202" s="32" t="str">
        <f>VLOOKUP('Seznam účastníků závodu'!$A202,'Cílová listina'!A:I,9,0)</f>
        <v>OK</v>
      </c>
    </row>
    <row r="203" spans="1:6" ht="15">
      <c r="A203" s="39">
        <v>212</v>
      </c>
      <c r="B203" s="39" t="s">
        <v>143</v>
      </c>
      <c r="C203" s="39" t="s">
        <v>77</v>
      </c>
      <c r="D203" s="39" t="s">
        <v>21</v>
      </c>
      <c r="E203" s="40" t="s">
        <v>42</v>
      </c>
      <c r="F203" s="41" t="str">
        <f>VLOOKUP('Seznam účastníků závodu'!$A203,'Cílová listina'!A:I,9,0)</f>
        <v>OK</v>
      </c>
    </row>
    <row r="204" spans="1:6" ht="15">
      <c r="A204" s="48">
        <v>213</v>
      </c>
      <c r="B204" s="48" t="s">
        <v>399</v>
      </c>
      <c r="C204" s="48" t="s">
        <v>400</v>
      </c>
      <c r="D204" s="48" t="s">
        <v>21</v>
      </c>
      <c r="E204" s="49" t="s">
        <v>42</v>
      </c>
      <c r="F204" s="41" t="str">
        <f>VLOOKUP('Seznam účastníků závodu'!$A204,'Cílová listina'!A:I,9,0)</f>
        <v>OK</v>
      </c>
    </row>
    <row r="205" spans="1:6" ht="15">
      <c r="A205" s="48">
        <v>214</v>
      </c>
      <c r="B205" s="48" t="s">
        <v>189</v>
      </c>
      <c r="C205" s="48" t="s">
        <v>116</v>
      </c>
      <c r="D205" s="48" t="s">
        <v>23</v>
      </c>
      <c r="E205" s="49" t="s">
        <v>42</v>
      </c>
      <c r="F205" s="41" t="str">
        <f>VLOOKUP('Seznam účastníků závodu'!$A205,'Cílová listina'!A:I,9,0)</f>
        <v>OK</v>
      </c>
    </row>
    <row r="206" spans="1:6" ht="15">
      <c r="A206" s="43">
        <v>215</v>
      </c>
      <c r="B206" s="43" t="s">
        <v>190</v>
      </c>
      <c r="C206" s="43" t="s">
        <v>116</v>
      </c>
      <c r="D206" s="43" t="s">
        <v>24</v>
      </c>
      <c r="E206" s="44" t="s">
        <v>42</v>
      </c>
      <c r="F206" s="32" t="str">
        <f>VLOOKUP('Seznam účastníků závodu'!$A206,'Cílová listina'!A:I,9,0)</f>
        <v>OK</v>
      </c>
    </row>
    <row r="207" spans="1:6" ht="15">
      <c r="A207" s="43">
        <v>216</v>
      </c>
      <c r="B207" s="43" t="s">
        <v>150</v>
      </c>
      <c r="C207" s="43" t="s">
        <v>359</v>
      </c>
      <c r="D207" s="43" t="s">
        <v>23</v>
      </c>
      <c r="E207" s="44" t="s">
        <v>42</v>
      </c>
      <c r="F207" s="32" t="str">
        <f>VLOOKUP('Seznam účastníků závodu'!$A207,'Cílová listina'!A:I,9,0)</f>
        <v>OK</v>
      </c>
    </row>
    <row r="208" spans="1:6" ht="15">
      <c r="A208" s="43">
        <v>217</v>
      </c>
      <c r="B208" s="43" t="s">
        <v>127</v>
      </c>
      <c r="C208" s="43" t="s">
        <v>359</v>
      </c>
      <c r="D208" s="43" t="s">
        <v>24</v>
      </c>
      <c r="E208" s="44" t="s">
        <v>42</v>
      </c>
      <c r="F208" s="32" t="str">
        <f>VLOOKUP('Seznam účastníků závodu'!$A208,'Cílová listina'!A:I,9,0)</f>
        <v>OK</v>
      </c>
    </row>
    <row r="209" spans="1:6" ht="15">
      <c r="A209" s="43">
        <v>218</v>
      </c>
      <c r="B209" s="43" t="s">
        <v>360</v>
      </c>
      <c r="C209" s="43" t="s">
        <v>361</v>
      </c>
      <c r="D209" s="43" t="s">
        <v>23</v>
      </c>
      <c r="E209" s="44" t="s">
        <v>42</v>
      </c>
      <c r="F209" s="32" t="str">
        <f>VLOOKUP('Seznam účastníků závodu'!$A209,'Cílová listina'!A:I,9,0)</f>
        <v>OK</v>
      </c>
    </row>
    <row r="210" spans="1:6" ht="15">
      <c r="A210" s="43">
        <v>219</v>
      </c>
      <c r="B210" s="43" t="s">
        <v>178</v>
      </c>
      <c r="C210" s="43" t="s">
        <v>361</v>
      </c>
      <c r="D210" s="43" t="s">
        <v>24</v>
      </c>
      <c r="E210" s="44" t="s">
        <v>42</v>
      </c>
      <c r="F210" s="32" t="str">
        <f>VLOOKUP('Seznam účastníků závodu'!$A210,'Cílová listina'!A:I,9,0)</f>
        <v>OK</v>
      </c>
    </row>
    <row r="211" spans="1:6" ht="15">
      <c r="A211" s="34">
        <v>220</v>
      </c>
      <c r="B211" s="29" t="s">
        <v>242</v>
      </c>
      <c r="C211" s="29" t="s">
        <v>323</v>
      </c>
      <c r="D211" s="29" t="s">
        <v>23</v>
      </c>
      <c r="E211" s="35" t="s">
        <v>42</v>
      </c>
      <c r="F211" s="32" t="str">
        <f>VLOOKUP('Seznam účastníků závodu'!$A211,'Cílová listina'!A:I,9,0)</f>
        <v>OK</v>
      </c>
    </row>
    <row r="212" spans="1:6" ht="15">
      <c r="A212" s="34">
        <v>221</v>
      </c>
      <c r="B212" s="34" t="s">
        <v>296</v>
      </c>
      <c r="C212" s="34" t="s">
        <v>193</v>
      </c>
      <c r="D212" s="25" t="s">
        <v>23</v>
      </c>
      <c r="E212" s="35" t="s">
        <v>42</v>
      </c>
      <c r="F212" s="32" t="str">
        <f>VLOOKUP('Seznam účastníků závodu'!$A212,'Cílová listina'!A:I,9,0)</f>
        <v>OK</v>
      </c>
    </row>
    <row r="213" spans="1:6" ht="15">
      <c r="A213" s="34">
        <v>222</v>
      </c>
      <c r="B213" s="34" t="s">
        <v>342</v>
      </c>
      <c r="C213" s="34" t="s">
        <v>343</v>
      </c>
      <c r="D213" s="34" t="s">
        <v>23</v>
      </c>
      <c r="E213" s="35" t="s">
        <v>42</v>
      </c>
      <c r="F213" s="32" t="str">
        <f>VLOOKUP('Seznam účastníků závodu'!$A213,'Cílová listina'!A:I,9,0)</f>
        <v>OK</v>
      </c>
    </row>
    <row r="214" spans="1:6" ht="15">
      <c r="A214" s="43">
        <v>234</v>
      </c>
      <c r="B214" s="43" t="s">
        <v>19</v>
      </c>
      <c r="C214" s="43" t="s">
        <v>391</v>
      </c>
      <c r="D214" s="43" t="s">
        <v>21</v>
      </c>
      <c r="E214" s="44" t="s">
        <v>42</v>
      </c>
      <c r="F214" s="32" t="str">
        <f>VLOOKUP('Seznam účastníků závodu'!$A214,'Cílová listina'!A:I,9,0)</f>
        <v>OK</v>
      </c>
    </row>
    <row r="215" spans="1:6" ht="15">
      <c r="A215" s="34">
        <v>235</v>
      </c>
      <c r="B215" s="29" t="s">
        <v>43</v>
      </c>
      <c r="C215" s="29" t="s">
        <v>220</v>
      </c>
      <c r="D215" s="34" t="s">
        <v>23</v>
      </c>
      <c r="E215" s="35" t="s">
        <v>42</v>
      </c>
      <c r="F215" s="32" t="str">
        <f>VLOOKUP('Seznam účastníků závodu'!$A215,'Cílová listina'!A:I,9,0)</f>
        <v>OK</v>
      </c>
    </row>
    <row r="216" spans="1:6" ht="15">
      <c r="A216" s="34">
        <v>236</v>
      </c>
      <c r="B216" s="29" t="s">
        <v>152</v>
      </c>
      <c r="C216" s="29" t="s">
        <v>220</v>
      </c>
      <c r="D216" s="25" t="s">
        <v>24</v>
      </c>
      <c r="E216" s="35" t="s">
        <v>42</v>
      </c>
      <c r="F216" s="32" t="str">
        <f>VLOOKUP('Seznam účastníků závodu'!$A216,'Cílová listina'!A:I,9,0)</f>
        <v>OK</v>
      </c>
    </row>
    <row r="217" spans="1:6" ht="15">
      <c r="A217" s="43">
        <v>237</v>
      </c>
      <c r="B217" s="43" t="s">
        <v>33</v>
      </c>
      <c r="C217" s="43" t="s">
        <v>398</v>
      </c>
      <c r="D217" s="43" t="s">
        <v>24</v>
      </c>
      <c r="E217" s="44" t="s">
        <v>42</v>
      </c>
      <c r="F217" s="32" t="str">
        <f>VLOOKUP('Seznam účastníků závodu'!$A217,'Cílová listina'!A:I,9,0)</f>
        <v>OK</v>
      </c>
    </row>
    <row r="218" spans="1:6" ht="15">
      <c r="A218" s="43">
        <v>238</v>
      </c>
      <c r="B218" s="43" t="s">
        <v>33</v>
      </c>
      <c r="C218" s="43" t="s">
        <v>398</v>
      </c>
      <c r="D218" s="43" t="s">
        <v>23</v>
      </c>
      <c r="E218" s="44" t="s">
        <v>42</v>
      </c>
      <c r="F218" s="32" t="str">
        <f>VLOOKUP('Seznam účastníků závodu'!$A218,'Cílová listina'!A:I,9,0)</f>
        <v>OK</v>
      </c>
    </row>
    <row r="219" spans="1:6" ht="15">
      <c r="A219" s="34">
        <v>247</v>
      </c>
      <c r="B219" s="34" t="s">
        <v>272</v>
      </c>
      <c r="C219" s="34" t="s">
        <v>153</v>
      </c>
      <c r="D219" s="34" t="s">
        <v>23</v>
      </c>
      <c r="E219" s="35" t="s">
        <v>42</v>
      </c>
      <c r="F219" s="32" t="str">
        <f>VLOOKUP('Seznam účastníků závodu'!$A219,'Cílová listina'!A:I,9,0)</f>
        <v>OK</v>
      </c>
    </row>
    <row r="220" spans="1:6" ht="15">
      <c r="A220" s="43">
        <v>248</v>
      </c>
      <c r="B220" s="43" t="s">
        <v>184</v>
      </c>
      <c r="C220" s="43" t="s">
        <v>110</v>
      </c>
      <c r="D220" s="43" t="s">
        <v>23</v>
      </c>
      <c r="E220" s="44" t="s">
        <v>42</v>
      </c>
      <c r="F220" s="32" t="str">
        <f>VLOOKUP('Seznam účastníků závodu'!$A220,'Cílová listina'!A:I,9,0)</f>
        <v>OK</v>
      </c>
    </row>
    <row r="221" spans="1:6" ht="15">
      <c r="A221" s="34">
        <v>249</v>
      </c>
      <c r="B221" s="34" t="s">
        <v>318</v>
      </c>
      <c r="C221" s="34" t="s">
        <v>88</v>
      </c>
      <c r="D221" s="25" t="s">
        <v>21</v>
      </c>
      <c r="E221" s="35" t="s">
        <v>42</v>
      </c>
      <c r="F221" s="32" t="str">
        <f>VLOOKUP('Seznam účastníků závodu'!$A221,'Cílová listina'!A:I,9,0)</f>
        <v>OK</v>
      </c>
    </row>
    <row r="222" spans="1:6" ht="15">
      <c r="A222" s="34">
        <v>250</v>
      </c>
      <c r="B222" s="29" t="s">
        <v>219</v>
      </c>
      <c r="C222" s="29" t="s">
        <v>69</v>
      </c>
      <c r="D222" s="34" t="s">
        <v>22</v>
      </c>
      <c r="E222" s="35" t="s">
        <v>42</v>
      </c>
      <c r="F222" s="32" t="str">
        <f>VLOOKUP('Seznam účastníků závodu'!$A222,'Cílová listina'!A:I,9,0)</f>
        <v>OK</v>
      </c>
    </row>
    <row r="223" spans="1:6" ht="15">
      <c r="A223" s="43">
        <v>251</v>
      </c>
      <c r="B223" s="43" t="s">
        <v>162</v>
      </c>
      <c r="C223" s="43" t="s">
        <v>443</v>
      </c>
      <c r="D223" s="43" t="s">
        <v>21</v>
      </c>
      <c r="E223" s="44" t="s">
        <v>3</v>
      </c>
      <c r="F223" s="32" t="str">
        <f>VLOOKUP('Seznam účastníků závodu'!$A223,'Cílová listina'!A:I,9,0)</f>
        <v>OK</v>
      </c>
    </row>
    <row r="224" spans="1:6" ht="15">
      <c r="A224" s="43">
        <v>252</v>
      </c>
      <c r="B224" s="43" t="s">
        <v>442</v>
      </c>
      <c r="C224" s="43" t="s">
        <v>441</v>
      </c>
      <c r="D224" s="43" t="s">
        <v>24</v>
      </c>
      <c r="E224" s="44" t="s">
        <v>3</v>
      </c>
      <c r="F224" s="32" t="str">
        <f>VLOOKUP('Seznam účastníků závodu'!$A224,'Cílová listina'!A:I,9,0)</f>
        <v>OK</v>
      </c>
    </row>
    <row r="225" spans="1:6" ht="15">
      <c r="A225" s="43">
        <v>253</v>
      </c>
      <c r="B225" s="43" t="s">
        <v>131</v>
      </c>
      <c r="C225" s="43" t="s">
        <v>441</v>
      </c>
      <c r="D225" s="43" t="s">
        <v>24</v>
      </c>
      <c r="E225" s="44" t="s">
        <v>3</v>
      </c>
      <c r="F225" s="32" t="str">
        <f>VLOOKUP('Seznam účastníků závodu'!$A225,'Cílová listina'!A:I,9,0)</f>
        <v>OK</v>
      </c>
    </row>
    <row r="226" spans="1:6" ht="15">
      <c r="A226" s="43">
        <v>254</v>
      </c>
      <c r="B226" s="43" t="s">
        <v>150</v>
      </c>
      <c r="C226" s="43" t="s">
        <v>191</v>
      </c>
      <c r="D226" s="43" t="s">
        <v>23</v>
      </c>
      <c r="E226" s="44" t="s">
        <v>3</v>
      </c>
      <c r="F226" s="32" t="str">
        <f>VLOOKUP('Seznam účastníků závodu'!$A226,'Cílová listina'!A:I,9,0)</f>
        <v>OK</v>
      </c>
    </row>
    <row r="227" spans="1:6" ht="15">
      <c r="A227" s="34">
        <v>255</v>
      </c>
      <c r="B227" s="29" t="s">
        <v>298</v>
      </c>
      <c r="C227" s="29" t="s">
        <v>299</v>
      </c>
      <c r="D227" s="34" t="s">
        <v>23</v>
      </c>
      <c r="E227" s="35" t="s">
        <v>42</v>
      </c>
      <c r="F227" s="32" t="str">
        <f>VLOOKUP('Seznam účastníků závodu'!$A227,'Cílová listina'!A:I,9,0)</f>
        <v>OK</v>
      </c>
    </row>
    <row r="228" spans="1:6" ht="15">
      <c r="A228" s="43">
        <v>256</v>
      </c>
      <c r="B228" s="43" t="s">
        <v>186</v>
      </c>
      <c r="C228" s="43" t="s">
        <v>118</v>
      </c>
      <c r="D228" s="43" t="s">
        <v>23</v>
      </c>
      <c r="E228" s="44" t="s">
        <v>42</v>
      </c>
      <c r="F228" s="32" t="str">
        <f>VLOOKUP('Seznam účastníků závodu'!$A228,'Cílová listina'!A:I,9,0)</f>
        <v>OK</v>
      </c>
    </row>
    <row r="229" spans="1:6" ht="15">
      <c r="A229" s="34">
        <v>257</v>
      </c>
      <c r="B229" s="34" t="s">
        <v>43</v>
      </c>
      <c r="C229" s="34" t="s">
        <v>67</v>
      </c>
      <c r="D229" s="34" t="s">
        <v>21</v>
      </c>
      <c r="E229" s="35" t="s">
        <v>42</v>
      </c>
      <c r="F229" s="32" t="str">
        <f>VLOOKUP('Seznam účastníků závodu'!$A229,'Cílová listina'!A:I,9,0)</f>
        <v>OK</v>
      </c>
    </row>
    <row r="230" spans="1:6" ht="15">
      <c r="A230" s="43">
        <v>281</v>
      </c>
      <c r="B230" s="43" t="s">
        <v>223</v>
      </c>
      <c r="C230" s="43" t="s">
        <v>384</v>
      </c>
      <c r="D230" s="43" t="s">
        <v>24</v>
      </c>
      <c r="E230" s="44" t="s">
        <v>42</v>
      </c>
      <c r="F230" s="32" t="str">
        <f>VLOOKUP('Seznam účastníků závodu'!$A230,'Cílová listina'!A:I,9,0)</f>
        <v>OK</v>
      </c>
    </row>
    <row r="231" spans="1:6" ht="15">
      <c r="A231" s="43">
        <v>282</v>
      </c>
      <c r="B231" s="43" t="s">
        <v>145</v>
      </c>
      <c r="C231" s="43" t="s">
        <v>384</v>
      </c>
      <c r="D231" s="43" t="s">
        <v>24</v>
      </c>
      <c r="E231" s="44" t="s">
        <v>42</v>
      </c>
      <c r="F231" s="32" t="str">
        <f>VLOOKUP('Seznam účastníků závodu'!$A231,'Cílová listina'!A:I,9,0)</f>
        <v>OK</v>
      </c>
    </row>
    <row r="232" spans="1:6" ht="15">
      <c r="A232" s="43">
        <v>283</v>
      </c>
      <c r="B232" s="43" t="s">
        <v>147</v>
      </c>
      <c r="C232" s="43" t="s">
        <v>384</v>
      </c>
      <c r="D232" s="43" t="s">
        <v>23</v>
      </c>
      <c r="E232" s="44" t="s">
        <v>3</v>
      </c>
      <c r="F232" s="32" t="str">
        <f>VLOOKUP('Seznam účastníků závodu'!$A232,'Cílová listina'!A:I,9,0)</f>
        <v>OK</v>
      </c>
    </row>
    <row r="233" spans="1:6" ht="15">
      <c r="A233" s="43">
        <v>284</v>
      </c>
      <c r="B233" s="43" t="s">
        <v>183</v>
      </c>
      <c r="C233" s="43" t="s">
        <v>347</v>
      </c>
      <c r="D233" s="43" t="s">
        <v>23</v>
      </c>
      <c r="E233" s="44" t="s">
        <v>42</v>
      </c>
      <c r="F233" s="32" t="str">
        <f>VLOOKUP('Seznam účastníků závodu'!$A233,'Cílová listina'!A:I,9,0)</f>
        <v>OK</v>
      </c>
    </row>
    <row r="234" spans="1:6" ht="15">
      <c r="A234" s="34">
        <v>285</v>
      </c>
      <c r="B234" s="34" t="s">
        <v>33</v>
      </c>
      <c r="C234" s="34" t="s">
        <v>66</v>
      </c>
      <c r="D234" s="34" t="s">
        <v>23</v>
      </c>
      <c r="E234" s="35" t="s">
        <v>42</v>
      </c>
      <c r="F234" s="32" t="str">
        <f>VLOOKUP('Seznam účastníků závodu'!$A234,'Cílová listina'!A:I,9,0)</f>
        <v>OK</v>
      </c>
    </row>
    <row r="235" spans="1:6" ht="15">
      <c r="A235" s="34">
        <v>286</v>
      </c>
      <c r="B235" s="34" t="s">
        <v>124</v>
      </c>
      <c r="C235" s="34" t="s">
        <v>273</v>
      </c>
      <c r="D235" s="34" t="s">
        <v>23</v>
      </c>
      <c r="E235" s="35" t="s">
        <v>42</v>
      </c>
      <c r="F235" s="32" t="str">
        <f>VLOOKUP('Seznam účastníků závodu'!$A235,'Cílová listina'!A:I,9,0)</f>
        <v>OK</v>
      </c>
    </row>
    <row r="236" spans="1:6" ht="15">
      <c r="A236" s="43">
        <v>287</v>
      </c>
      <c r="B236" s="43" t="s">
        <v>223</v>
      </c>
      <c r="C236" s="43" t="s">
        <v>412</v>
      </c>
      <c r="D236" s="43" t="s">
        <v>23</v>
      </c>
      <c r="E236" s="44" t="s">
        <v>42</v>
      </c>
      <c r="F236" s="32" t="str">
        <f>VLOOKUP('Seznam účastníků závodu'!$A236,'Cílová listina'!A:I,9,0)</f>
        <v>OK</v>
      </c>
    </row>
    <row r="237" spans="1:6" ht="15">
      <c r="A237" s="43">
        <v>288</v>
      </c>
      <c r="B237" s="43" t="s">
        <v>183</v>
      </c>
      <c r="C237" s="43" t="s">
        <v>435</v>
      </c>
      <c r="D237" s="43" t="s">
        <v>21</v>
      </c>
      <c r="E237" s="44" t="s">
        <v>42</v>
      </c>
      <c r="F237" s="32" t="str">
        <f>VLOOKUP('Seznam účastníků závodu'!$A237,'Cílová listina'!A:I,9,0)</f>
        <v>OK</v>
      </c>
    </row>
    <row r="238" spans="1:6" ht="15">
      <c r="A238" s="43">
        <v>289</v>
      </c>
      <c r="B238" s="43" t="s">
        <v>128</v>
      </c>
      <c r="C238" s="43" t="s">
        <v>430</v>
      </c>
      <c r="D238" s="43" t="s">
        <v>21</v>
      </c>
      <c r="E238" s="44" t="s">
        <v>42</v>
      </c>
      <c r="F238" s="32" t="str">
        <f>VLOOKUP('Seznam účastníků závodu'!$A238,'Cílová listina'!A:I,9,0)</f>
        <v>OK</v>
      </c>
    </row>
    <row r="239" spans="1:6" ht="15">
      <c r="A239" s="34">
        <v>290</v>
      </c>
      <c r="B239" s="34" t="s">
        <v>205</v>
      </c>
      <c r="C239" s="34" t="s">
        <v>206</v>
      </c>
      <c r="D239" s="34" t="s">
        <v>23</v>
      </c>
      <c r="E239" s="35" t="s">
        <v>42</v>
      </c>
      <c r="F239" s="32" t="str">
        <f>VLOOKUP('Seznam účastníků závodu'!$A239,'Cílová listina'!A:I,9,0)</f>
        <v>OK</v>
      </c>
    </row>
    <row r="240" spans="1:6" ht="15">
      <c r="A240" s="34">
        <v>291</v>
      </c>
      <c r="B240" s="34" t="s">
        <v>33</v>
      </c>
      <c r="C240" s="34" t="s">
        <v>429</v>
      </c>
      <c r="D240" s="34" t="s">
        <v>21</v>
      </c>
      <c r="E240" s="35" t="s">
        <v>42</v>
      </c>
      <c r="F240" s="32" t="str">
        <f>VLOOKUP('Seznam účastníků závodu'!$A240,'Cílová listina'!A:I,9,0)</f>
        <v>OK</v>
      </c>
    </row>
    <row r="241" spans="1:6" ht="15">
      <c r="A241" s="34">
        <v>292</v>
      </c>
      <c r="B241" s="34" t="s">
        <v>43</v>
      </c>
      <c r="C241" s="34" t="s">
        <v>216</v>
      </c>
      <c r="D241" s="25" t="s">
        <v>23</v>
      </c>
      <c r="E241" s="35" t="s">
        <v>42</v>
      </c>
      <c r="F241" s="32" t="str">
        <f>VLOOKUP('Seznam účastníků závodu'!$A241,'Cílová listina'!A:I,9,0)</f>
        <v>OK</v>
      </c>
    </row>
    <row r="242" spans="1:6" ht="15">
      <c r="A242" s="43">
        <v>293</v>
      </c>
      <c r="B242" s="43" t="s">
        <v>62</v>
      </c>
      <c r="C242" s="43" t="s">
        <v>112</v>
      </c>
      <c r="D242" s="43" t="s">
        <v>23</v>
      </c>
      <c r="E242" s="44" t="s">
        <v>42</v>
      </c>
      <c r="F242" s="32" t="str">
        <f>VLOOKUP('Seznam účastníků závodu'!$A242,'Cílová listina'!A:I,9,0)</f>
        <v>OK</v>
      </c>
    </row>
    <row r="243" spans="1:6" ht="15">
      <c r="A243" s="43">
        <v>294</v>
      </c>
      <c r="B243" s="43" t="s">
        <v>437</v>
      </c>
      <c r="C243" s="43" t="s">
        <v>436</v>
      </c>
      <c r="D243" s="43" t="s">
        <v>24</v>
      </c>
      <c r="E243" s="44" t="s">
        <v>42</v>
      </c>
      <c r="F243" s="32" t="str">
        <f>VLOOKUP('Seznam účastníků závodu'!$A243,'Cílová listina'!A:I,9,0)</f>
        <v>OK</v>
      </c>
    </row>
    <row r="244" spans="1:6" ht="15">
      <c r="A244" s="34">
        <v>295</v>
      </c>
      <c r="B244" s="34" t="s">
        <v>187</v>
      </c>
      <c r="C244" s="34" t="s">
        <v>231</v>
      </c>
      <c r="D244" s="34" t="s">
        <v>21</v>
      </c>
      <c r="E244" s="35" t="s">
        <v>42</v>
      </c>
      <c r="F244" s="32" t="str">
        <f>VLOOKUP('Seznam účastníků závodu'!$A244,'Cílová listina'!A:I,9,0)</f>
        <v>OK</v>
      </c>
    </row>
    <row r="245" spans="1:6" ht="15">
      <c r="A245" s="34">
        <v>296</v>
      </c>
      <c r="B245" s="34" t="s">
        <v>183</v>
      </c>
      <c r="C245" s="34" t="s">
        <v>231</v>
      </c>
      <c r="D245" s="34" t="s">
        <v>21</v>
      </c>
      <c r="E245" s="35" t="s">
        <v>42</v>
      </c>
      <c r="F245" s="32" t="str">
        <f>VLOOKUP('Seznam účastníků závodu'!$A245,'Cílová listina'!A:I,9,0)</f>
        <v>OK</v>
      </c>
    </row>
    <row r="246" spans="1:6" ht="15">
      <c r="A246" s="43">
        <v>297</v>
      </c>
      <c r="B246" s="43" t="s">
        <v>136</v>
      </c>
      <c r="C246" s="43" t="s">
        <v>390</v>
      </c>
      <c r="D246" s="43" t="s">
        <v>23</v>
      </c>
      <c r="E246" s="44" t="s">
        <v>42</v>
      </c>
      <c r="F246" s="32" t="str">
        <f>VLOOKUP('Seznam účastníků závodu'!$A246,'Cílová listina'!A:I,9,0)</f>
        <v>OK</v>
      </c>
    </row>
    <row r="247" spans="1:6" ht="15">
      <c r="A247" s="43">
        <v>298</v>
      </c>
      <c r="B247" s="43" t="s">
        <v>182</v>
      </c>
      <c r="C247" s="43" t="s">
        <v>108</v>
      </c>
      <c r="D247" s="43" t="s">
        <v>23</v>
      </c>
      <c r="E247" s="44" t="s">
        <v>42</v>
      </c>
      <c r="F247" s="32" t="str">
        <f>VLOOKUP('Seznam účastníků závodu'!$A247,'Cílová listina'!A:I,9,0)</f>
        <v>OK</v>
      </c>
    </row>
    <row r="248" spans="1:6" ht="15">
      <c r="A248" s="34"/>
      <c r="B248" s="34" t="s">
        <v>194</v>
      </c>
      <c r="C248" s="34" t="s">
        <v>195</v>
      </c>
      <c r="D248" s="34" t="s">
        <v>21</v>
      </c>
      <c r="E248" s="35" t="s">
        <v>42</v>
      </c>
      <c r="F248" s="32" t="e">
        <f>VLOOKUP('Seznam účastníků závodu'!$A248,'Cílová listina'!A:I,9,0)</f>
        <v>#N/A</v>
      </c>
    </row>
    <row r="249" spans="1:6" ht="15">
      <c r="A249" s="34"/>
      <c r="B249" s="34" t="s">
        <v>125</v>
      </c>
      <c r="C249" s="34" t="s">
        <v>65</v>
      </c>
      <c r="D249" s="34" t="s">
        <v>24</v>
      </c>
      <c r="E249" s="35" t="s">
        <v>42</v>
      </c>
      <c r="F249" s="32" t="e">
        <f>VLOOKUP('Seznam účastníků závodu'!$A249,'Cílová listina'!A:I,9,0)</f>
        <v>#N/A</v>
      </c>
    </row>
    <row r="250" spans="1:6" ht="15">
      <c r="A250" s="34"/>
      <c r="B250" s="34" t="s">
        <v>211</v>
      </c>
      <c r="C250" s="34" t="s">
        <v>212</v>
      </c>
      <c r="D250" s="34" t="s">
        <v>23</v>
      </c>
      <c r="E250" s="35" t="s">
        <v>42</v>
      </c>
      <c r="F250" s="32" t="e">
        <f>VLOOKUP('Seznam účastníků závodu'!$A250,'Cílová listina'!A:I,9,0)</f>
        <v>#N/A</v>
      </c>
    </row>
    <row r="251" spans="1:6" ht="15">
      <c r="A251" s="34"/>
      <c r="B251" s="34" t="s">
        <v>128</v>
      </c>
      <c r="C251" s="34" t="s">
        <v>215</v>
      </c>
      <c r="D251" s="34" t="s">
        <v>21</v>
      </c>
      <c r="E251" s="35" t="s">
        <v>42</v>
      </c>
      <c r="F251" s="32" t="e">
        <f>VLOOKUP('Seznam účastníků závodu'!$A251,'Cílová listina'!A:I,9,0)</f>
        <v>#N/A</v>
      </c>
    </row>
    <row r="252" spans="1:6" ht="15">
      <c r="A252" s="34"/>
      <c r="B252" s="34" t="s">
        <v>217</v>
      </c>
      <c r="C252" s="34" t="s">
        <v>218</v>
      </c>
      <c r="D252" s="34" t="s">
        <v>21</v>
      </c>
      <c r="E252" s="35" t="s">
        <v>42</v>
      </c>
      <c r="F252" s="32" t="e">
        <f>VLOOKUP('Seznam účastníků závodu'!$A252,'Cílová listina'!A:I,9,0)</f>
        <v>#N/A</v>
      </c>
    </row>
    <row r="253" spans="1:6" ht="15">
      <c r="A253" s="34"/>
      <c r="B253" s="25" t="s">
        <v>192</v>
      </c>
      <c r="C253" s="25" t="s">
        <v>222</v>
      </c>
      <c r="D253" s="25" t="s">
        <v>22</v>
      </c>
      <c r="E253" s="42" t="s">
        <v>42</v>
      </c>
      <c r="F253" s="32" t="e">
        <f>VLOOKUP('Seznam účastníků závodu'!$A253,'Cílová listina'!A:I,9,0)</f>
        <v>#N/A</v>
      </c>
    </row>
    <row r="254" spans="1:6" ht="15">
      <c r="A254" s="34"/>
      <c r="B254" s="34" t="s">
        <v>62</v>
      </c>
      <c r="C254" s="34" t="s">
        <v>225</v>
      </c>
      <c r="D254" s="34" t="s">
        <v>21</v>
      </c>
      <c r="E254" s="35" t="s">
        <v>42</v>
      </c>
      <c r="F254" s="32" t="e">
        <f>VLOOKUP('Seznam účastníků závodu'!$A254,'Cílová listina'!A:I,9,0)</f>
        <v>#N/A</v>
      </c>
    </row>
    <row r="255" spans="1:6" ht="15">
      <c r="A255" s="34"/>
      <c r="B255" s="34" t="s">
        <v>135</v>
      </c>
      <c r="C255" s="25" t="s">
        <v>72</v>
      </c>
      <c r="D255" s="34" t="s">
        <v>22</v>
      </c>
      <c r="E255" s="35" t="s">
        <v>42</v>
      </c>
      <c r="F255" s="32" t="e">
        <f>VLOOKUP('Seznam účastníků závodu'!$A255,'Cílová listina'!A:I,9,0)</f>
        <v>#N/A</v>
      </c>
    </row>
    <row r="256" spans="1:6" ht="15">
      <c r="A256" s="34"/>
      <c r="B256" s="34" t="s">
        <v>236</v>
      </c>
      <c r="C256" s="34" t="s">
        <v>237</v>
      </c>
      <c r="D256" s="34" t="s">
        <v>23</v>
      </c>
      <c r="E256" s="35" t="s">
        <v>42</v>
      </c>
      <c r="F256" s="32" t="e">
        <f>VLOOKUP('Seznam účastníků závodu'!$A256,'Cílová listina'!A:I,9,0)</f>
        <v>#N/A</v>
      </c>
    </row>
    <row r="257" spans="1:6" ht="15">
      <c r="A257" s="34"/>
      <c r="B257" s="34" t="s">
        <v>246</v>
      </c>
      <c r="C257" s="34" t="s">
        <v>76</v>
      </c>
      <c r="D257" s="34" t="s">
        <v>23</v>
      </c>
      <c r="E257" s="35" t="s">
        <v>42</v>
      </c>
      <c r="F257" s="32" t="e">
        <f>VLOOKUP('Seznam účastníků závodu'!$A257,'Cílová listina'!A:I,9,0)</f>
        <v>#N/A</v>
      </c>
    </row>
    <row r="258" spans="1:6" ht="15">
      <c r="A258" s="34"/>
      <c r="B258" s="34" t="s">
        <v>247</v>
      </c>
      <c r="C258" s="34" t="s">
        <v>248</v>
      </c>
      <c r="D258" s="34" t="s">
        <v>21</v>
      </c>
      <c r="E258" s="35" t="s">
        <v>42</v>
      </c>
      <c r="F258" s="32" t="e">
        <f>VLOOKUP('Seznam účastníků závodu'!$A258,'Cílová listina'!A:I,9,0)</f>
        <v>#N/A</v>
      </c>
    </row>
    <row r="259" spans="1:6" ht="15">
      <c r="A259" s="34"/>
      <c r="B259" s="34" t="s">
        <v>250</v>
      </c>
      <c r="C259" s="34" t="s">
        <v>251</v>
      </c>
      <c r="D259" s="34" t="s">
        <v>24</v>
      </c>
      <c r="E259" s="35" t="s">
        <v>42</v>
      </c>
      <c r="F259" s="32" t="e">
        <f>VLOOKUP('Seznam účastníků závodu'!$A259,'Cílová listina'!A:I,9,0)</f>
        <v>#N/A</v>
      </c>
    </row>
    <row r="260" spans="1:6" ht="15">
      <c r="A260" s="34"/>
      <c r="B260" s="34" t="s">
        <v>256</v>
      </c>
      <c r="C260" s="34" t="s">
        <v>257</v>
      </c>
      <c r="D260" s="34" t="s">
        <v>24</v>
      </c>
      <c r="E260" s="35" t="s">
        <v>42</v>
      </c>
      <c r="F260" s="32" t="e">
        <f>VLOOKUP('Seznam účastníků závodu'!$A260,'Cílová listina'!A:I,9,0)</f>
        <v>#N/A</v>
      </c>
    </row>
    <row r="261" spans="1:6" ht="15">
      <c r="A261" s="34"/>
      <c r="B261" s="34" t="s">
        <v>145</v>
      </c>
      <c r="C261" s="34" t="s">
        <v>257</v>
      </c>
      <c r="D261" s="34" t="s">
        <v>23</v>
      </c>
      <c r="E261" s="35" t="s">
        <v>42</v>
      </c>
      <c r="F261" s="32" t="e">
        <f>VLOOKUP('Seznam účastníků závodu'!$A261,'Cílová listina'!A:I,9,0)</f>
        <v>#N/A</v>
      </c>
    </row>
    <row r="262" spans="1:6" ht="15">
      <c r="A262" s="34"/>
      <c r="B262" s="34" t="s">
        <v>146</v>
      </c>
      <c r="C262" s="34" t="s">
        <v>78</v>
      </c>
      <c r="D262" s="34" t="s">
        <v>24</v>
      </c>
      <c r="E262" s="35" t="s">
        <v>42</v>
      </c>
      <c r="F262" s="32" t="e">
        <f>VLOOKUP('Seznam účastníků závodu'!$A262,'Cílová listina'!A:I,9,0)</f>
        <v>#N/A</v>
      </c>
    </row>
    <row r="263" spans="1:6" ht="15">
      <c r="A263" s="34"/>
      <c r="B263" s="34" t="s">
        <v>160</v>
      </c>
      <c r="C263" s="34" t="s">
        <v>78</v>
      </c>
      <c r="D263" s="34" t="s">
        <v>24</v>
      </c>
      <c r="E263" s="35" t="s">
        <v>42</v>
      </c>
      <c r="F263" s="32" t="e">
        <f>VLOOKUP('Seznam účastníků závodu'!$A263,'Cílová listina'!A:I,9,0)</f>
        <v>#N/A</v>
      </c>
    </row>
    <row r="264" spans="1:6" ht="15">
      <c r="A264" s="34"/>
      <c r="B264" s="34" t="s">
        <v>158</v>
      </c>
      <c r="C264" s="34" t="s">
        <v>260</v>
      </c>
      <c r="D264" s="34" t="s">
        <v>21</v>
      </c>
      <c r="E264" s="35" t="s">
        <v>42</v>
      </c>
      <c r="F264" s="32" t="e">
        <f>VLOOKUP('Seznam účastníků závodu'!$A264,'Cílová listina'!A:I,9,0)</f>
        <v>#N/A</v>
      </c>
    </row>
    <row r="265" spans="1:6" ht="15">
      <c r="A265" s="34"/>
      <c r="B265" s="34" t="s">
        <v>128</v>
      </c>
      <c r="C265" s="34" t="s">
        <v>261</v>
      </c>
      <c r="D265" s="34" t="s">
        <v>24</v>
      </c>
      <c r="E265" s="35" t="s">
        <v>42</v>
      </c>
      <c r="F265" s="32" t="e">
        <f>VLOOKUP('Seznam účastníků závodu'!$A265,'Cílová listina'!A:I,9,0)</f>
        <v>#N/A</v>
      </c>
    </row>
    <row r="266" spans="1:6" ht="15">
      <c r="A266" s="34"/>
      <c r="B266" s="34" t="s">
        <v>167</v>
      </c>
      <c r="C266" s="34" t="s">
        <v>261</v>
      </c>
      <c r="D266" s="34" t="s">
        <v>24</v>
      </c>
      <c r="E266" s="35" t="s">
        <v>42</v>
      </c>
      <c r="F266" s="32" t="e">
        <f>VLOOKUP('Seznam účastníků závodu'!$A266,'Cílová listina'!A:I,9,0)</f>
        <v>#N/A</v>
      </c>
    </row>
    <row r="267" spans="1:6" ht="15">
      <c r="A267" s="34"/>
      <c r="B267" s="25" t="s">
        <v>262</v>
      </c>
      <c r="C267" s="25" t="s">
        <v>263</v>
      </c>
      <c r="D267" s="25" t="s">
        <v>23</v>
      </c>
      <c r="E267" s="42" t="s">
        <v>42</v>
      </c>
      <c r="F267" s="32" t="e">
        <f>VLOOKUP('Seznam účastníků závodu'!$A267,'Cílová listina'!A:I,9,0)</f>
        <v>#N/A</v>
      </c>
    </row>
    <row r="268" spans="1:6" ht="15">
      <c r="A268" s="34"/>
      <c r="B268" s="25" t="s">
        <v>242</v>
      </c>
      <c r="C268" s="25" t="s">
        <v>265</v>
      </c>
      <c r="D268" s="25" t="s">
        <v>21</v>
      </c>
      <c r="E268" s="42" t="s">
        <v>42</v>
      </c>
      <c r="F268" s="32" t="e">
        <f>VLOOKUP('Seznam účastníků závodu'!$A268,'Cílová listina'!A:I,9,0)</f>
        <v>#N/A</v>
      </c>
    </row>
    <row r="269" spans="1:6" ht="15">
      <c r="A269" s="34"/>
      <c r="B269" s="25" t="s">
        <v>33</v>
      </c>
      <c r="C269" s="25" t="s">
        <v>79</v>
      </c>
      <c r="D269" s="25" t="s">
        <v>23</v>
      </c>
      <c r="E269" s="42" t="s">
        <v>3</v>
      </c>
      <c r="F269" s="32" t="e">
        <f>VLOOKUP('Seznam účastníků závodu'!$A269,'Cílová listina'!A:I,9,0)</f>
        <v>#N/A</v>
      </c>
    </row>
    <row r="270" spans="1:6" ht="15">
      <c r="A270" s="34"/>
      <c r="B270" s="34" t="s">
        <v>128</v>
      </c>
      <c r="C270" s="38" t="s">
        <v>79</v>
      </c>
      <c r="D270" s="34" t="s">
        <v>24</v>
      </c>
      <c r="E270" s="35" t="s">
        <v>42</v>
      </c>
      <c r="F270" s="32" t="e">
        <f>VLOOKUP('Seznam účastníků závodu'!$A270,'Cílová listina'!A:I,9,0)</f>
        <v>#N/A</v>
      </c>
    </row>
    <row r="271" spans="1:6" ht="15">
      <c r="A271" s="34"/>
      <c r="B271" s="25" t="s">
        <v>135</v>
      </c>
      <c r="C271" s="25" t="s">
        <v>80</v>
      </c>
      <c r="D271" s="25" t="s">
        <v>23</v>
      </c>
      <c r="E271" s="42" t="s">
        <v>3</v>
      </c>
      <c r="F271" s="32" t="e">
        <f>VLOOKUP('Seznam účastníků závodu'!$A271,'Cílová listina'!A:I,9,0)</f>
        <v>#N/A</v>
      </c>
    </row>
    <row r="272" spans="1:6" ht="15">
      <c r="A272" s="34"/>
      <c r="B272" s="34" t="s">
        <v>246</v>
      </c>
      <c r="C272" s="34" t="s">
        <v>80</v>
      </c>
      <c r="D272" s="34" t="s">
        <v>24</v>
      </c>
      <c r="E272" s="35" t="s">
        <v>42</v>
      </c>
      <c r="F272" s="32" t="e">
        <f>VLOOKUP('Seznam účastníků závodu'!$A272,'Cílová listina'!A:I,9,0)</f>
        <v>#N/A</v>
      </c>
    </row>
    <row r="273" spans="1:6" ht="15">
      <c r="A273" s="34"/>
      <c r="B273" s="34" t="s">
        <v>183</v>
      </c>
      <c r="C273" s="34" t="s">
        <v>81</v>
      </c>
      <c r="D273" s="34" t="s">
        <v>21</v>
      </c>
      <c r="E273" s="35" t="s">
        <v>42</v>
      </c>
      <c r="F273" s="32" t="e">
        <f>VLOOKUP('Seznam účastníků závodu'!$A273,'Cílová listina'!A:I,9,0)</f>
        <v>#N/A</v>
      </c>
    </row>
    <row r="274" spans="1:6" ht="15">
      <c r="A274" s="34"/>
      <c r="B274" s="25" t="s">
        <v>192</v>
      </c>
      <c r="C274" s="25" t="s">
        <v>266</v>
      </c>
      <c r="D274" s="25" t="s">
        <v>23</v>
      </c>
      <c r="E274" s="42" t="s">
        <v>3</v>
      </c>
      <c r="F274" s="32" t="e">
        <f>VLOOKUP('Seznam účastníků závodu'!$A274,'Cílová listina'!A:I,9,0)</f>
        <v>#N/A</v>
      </c>
    </row>
    <row r="275" spans="1:6" ht="15">
      <c r="A275" s="34"/>
      <c r="B275" s="25" t="s">
        <v>139</v>
      </c>
      <c r="C275" s="25" t="s">
        <v>267</v>
      </c>
      <c r="D275" s="25" t="s">
        <v>23</v>
      </c>
      <c r="E275" s="42" t="s">
        <v>42</v>
      </c>
      <c r="F275" s="32" t="e">
        <f>VLOOKUP('Seznam účastníků závodu'!$A275,'Cílová listina'!A:I,9,0)</f>
        <v>#N/A</v>
      </c>
    </row>
    <row r="276" spans="1:6" ht="15">
      <c r="A276" s="34"/>
      <c r="B276" s="34" t="s">
        <v>19</v>
      </c>
      <c r="C276" s="34" t="s">
        <v>268</v>
      </c>
      <c r="D276" s="34" t="s">
        <v>21</v>
      </c>
      <c r="E276" s="35" t="s">
        <v>42</v>
      </c>
      <c r="F276" s="32" t="e">
        <f>VLOOKUP('Seznam účastníků závodu'!$A276,'Cílová listina'!A:I,9,0)</f>
        <v>#N/A</v>
      </c>
    </row>
    <row r="277" spans="1:6" ht="15">
      <c r="A277" s="34"/>
      <c r="B277" s="34" t="s">
        <v>127</v>
      </c>
      <c r="C277" s="34" t="s">
        <v>82</v>
      </c>
      <c r="D277" s="34" t="s">
        <v>21</v>
      </c>
      <c r="E277" s="35" t="s">
        <v>42</v>
      </c>
      <c r="F277" s="32" t="e">
        <f>VLOOKUP('Seznam účastníků závodu'!$A277,'Cílová listina'!A:I,9,0)</f>
        <v>#N/A</v>
      </c>
    </row>
    <row r="278" spans="1:6" ht="15">
      <c r="A278" s="34"/>
      <c r="B278" s="34" t="s">
        <v>19</v>
      </c>
      <c r="C278" s="34" t="s">
        <v>83</v>
      </c>
      <c r="D278" s="34" t="s">
        <v>23</v>
      </c>
      <c r="E278" s="35" t="s">
        <v>42</v>
      </c>
      <c r="F278" s="32" t="e">
        <f>VLOOKUP('Seznam účastníků závodu'!$A278,'Cílová listina'!A:I,9,0)</f>
        <v>#N/A</v>
      </c>
    </row>
    <row r="279" spans="1:6" ht="15">
      <c r="A279" s="34"/>
      <c r="B279" s="34" t="s">
        <v>176</v>
      </c>
      <c r="C279" s="34" t="s">
        <v>276</v>
      </c>
      <c r="D279" s="34" t="s">
        <v>24</v>
      </c>
      <c r="E279" s="35" t="s">
        <v>42</v>
      </c>
      <c r="F279" s="32" t="e">
        <f>VLOOKUP('Seznam účastníků závodu'!$A279,'Cílová listina'!A:I,9,0)</f>
        <v>#N/A</v>
      </c>
    </row>
    <row r="280" spans="1:6" ht="15">
      <c r="A280" s="34"/>
      <c r="B280" s="34" t="s">
        <v>280</v>
      </c>
      <c r="C280" s="34" t="s">
        <v>281</v>
      </c>
      <c r="D280" s="34" t="s">
        <v>23</v>
      </c>
      <c r="E280" s="35" t="s">
        <v>42</v>
      </c>
      <c r="F280" s="32" t="e">
        <f>VLOOKUP('Seznam účastníků závodu'!$A280,'Cílová listina'!A:I,9,0)</f>
        <v>#N/A</v>
      </c>
    </row>
    <row r="281" spans="1:6" ht="15">
      <c r="A281" s="34"/>
      <c r="B281" s="29" t="s">
        <v>157</v>
      </c>
      <c r="C281" s="29" t="s">
        <v>281</v>
      </c>
      <c r="D281" s="34" t="s">
        <v>24</v>
      </c>
      <c r="E281" s="35" t="s">
        <v>42</v>
      </c>
      <c r="F281" s="32" t="e">
        <f>VLOOKUP('Seznam účastníků závodu'!$A281,'Cílová listina'!A:I,9,0)</f>
        <v>#N/A</v>
      </c>
    </row>
    <row r="282" spans="1:6" ht="15">
      <c r="A282" s="34"/>
      <c r="B282" s="34" t="s">
        <v>132</v>
      </c>
      <c r="C282" s="25" t="s">
        <v>292</v>
      </c>
      <c r="D282" s="29" t="s">
        <v>21</v>
      </c>
      <c r="E282" s="35" t="s">
        <v>42</v>
      </c>
      <c r="F282" s="32" t="e">
        <f>VLOOKUP('Seznam účastníků závodu'!$A282,'Cílová listina'!A:I,9,0)</f>
        <v>#N/A</v>
      </c>
    </row>
    <row r="283" spans="1:6" ht="15">
      <c r="A283" s="34"/>
      <c r="B283" s="34" t="s">
        <v>137</v>
      </c>
      <c r="C283" s="34" t="s">
        <v>293</v>
      </c>
      <c r="D283" s="34" t="s">
        <v>21</v>
      </c>
      <c r="E283" s="35" t="s">
        <v>42</v>
      </c>
      <c r="F283" s="32" t="e">
        <f>VLOOKUP('Seznam účastníků závodu'!$A283,'Cílová listina'!A:I,9,0)</f>
        <v>#N/A</v>
      </c>
    </row>
    <row r="284" spans="1:6" ht="15">
      <c r="A284" s="34"/>
      <c r="B284" s="34" t="s">
        <v>295</v>
      </c>
      <c r="C284" s="34" t="s">
        <v>296</v>
      </c>
      <c r="D284" s="34" t="s">
        <v>23</v>
      </c>
      <c r="E284" s="35" t="s">
        <v>42</v>
      </c>
      <c r="F284" s="32" t="e">
        <f>VLOOKUP('Seznam účastníků závodu'!$A284,'Cílová listina'!A:I,9,0)</f>
        <v>#N/A</v>
      </c>
    </row>
    <row r="285" spans="1:6" ht="15">
      <c r="A285" s="34"/>
      <c r="B285" s="34" t="s">
        <v>43</v>
      </c>
      <c r="C285" s="34" t="s">
        <v>86</v>
      </c>
      <c r="D285" s="34" t="s">
        <v>21</v>
      </c>
      <c r="E285" s="35" t="s">
        <v>42</v>
      </c>
      <c r="F285" s="32" t="e">
        <f>VLOOKUP('Seznam účastníků závodu'!$A285,'Cílová listina'!A:I,9,0)</f>
        <v>#N/A</v>
      </c>
    </row>
    <row r="286" spans="1:6" ht="15">
      <c r="A286" s="34"/>
      <c r="B286" s="34" t="s">
        <v>155</v>
      </c>
      <c r="C286" s="34" t="s">
        <v>303</v>
      </c>
      <c r="D286" s="34" t="s">
        <v>23</v>
      </c>
      <c r="E286" s="35" t="s">
        <v>42</v>
      </c>
      <c r="F286" s="32" t="e">
        <f>VLOOKUP('Seznam účastníků závodu'!$A286,'Cílová listina'!A:I,9,0)</f>
        <v>#N/A</v>
      </c>
    </row>
    <row r="287" spans="1:6" ht="15">
      <c r="A287" s="34"/>
      <c r="B287" s="34" t="s">
        <v>308</v>
      </c>
      <c r="C287" s="34" t="s">
        <v>309</v>
      </c>
      <c r="D287" s="34" t="s">
        <v>24</v>
      </c>
      <c r="E287" s="35" t="s">
        <v>42</v>
      </c>
      <c r="F287" s="32" t="e">
        <f>VLOOKUP('Seznam účastníků závodu'!$A287,'Cílová listina'!A:I,9,0)</f>
        <v>#N/A</v>
      </c>
    </row>
    <row r="288" spans="1:6" ht="15">
      <c r="A288" s="34"/>
      <c r="B288" s="34" t="s">
        <v>311</v>
      </c>
      <c r="C288" s="34" t="s">
        <v>312</v>
      </c>
      <c r="D288" s="29" t="s">
        <v>23</v>
      </c>
      <c r="E288" s="35" t="s">
        <v>42</v>
      </c>
      <c r="F288" s="32" t="e">
        <f>VLOOKUP('Seznam účastníků závodu'!$A288,'Cílová listina'!A:I,9,0)</f>
        <v>#N/A</v>
      </c>
    </row>
    <row r="289" spans="1:6" ht="15">
      <c r="A289" s="34"/>
      <c r="B289" s="29" t="s">
        <v>151</v>
      </c>
      <c r="C289" s="29" t="s">
        <v>316</v>
      </c>
      <c r="D289" s="34" t="s">
        <v>23</v>
      </c>
      <c r="E289" s="35" t="s">
        <v>42</v>
      </c>
      <c r="F289" s="32" t="e">
        <f>VLOOKUP('Seznam účastníků závodu'!$A289,'Cílová listina'!A:I,9,0)</f>
        <v>#N/A</v>
      </c>
    </row>
    <row r="290" spans="1:6" ht="15">
      <c r="A290" s="34"/>
      <c r="B290" s="34" t="s">
        <v>19</v>
      </c>
      <c r="C290" s="34" t="s">
        <v>87</v>
      </c>
      <c r="D290" s="34" t="s">
        <v>23</v>
      </c>
      <c r="E290" s="35" t="s">
        <v>3</v>
      </c>
      <c r="F290" s="32" t="e">
        <f>VLOOKUP('Seznam účastníků závodu'!$A290,'Cílová listina'!A:I,9,0)</f>
        <v>#N/A</v>
      </c>
    </row>
    <row r="291" spans="1:6" ht="15">
      <c r="A291" s="34"/>
      <c r="B291" s="29" t="s">
        <v>165</v>
      </c>
      <c r="C291" s="29" t="s">
        <v>89</v>
      </c>
      <c r="D291" s="34" t="s">
        <v>22</v>
      </c>
      <c r="E291" s="35" t="s">
        <v>42</v>
      </c>
      <c r="F291" s="32" t="e">
        <f>VLOOKUP('Seznam účastníků závodu'!$A291,'Cílová listina'!A:I,9,0)</f>
        <v>#N/A</v>
      </c>
    </row>
    <row r="292" spans="1:6" ht="15">
      <c r="A292" s="34"/>
      <c r="B292" s="34" t="s">
        <v>135</v>
      </c>
      <c r="C292" s="34" t="s">
        <v>320</v>
      </c>
      <c r="D292" s="34" t="s">
        <v>23</v>
      </c>
      <c r="E292" s="35" t="s">
        <v>42</v>
      </c>
      <c r="F292" s="32" t="e">
        <f>VLOOKUP('Seznam účastníků závodu'!$A292,'Cílová listina'!A:I,9,0)</f>
        <v>#N/A</v>
      </c>
    </row>
    <row r="293" spans="1:6" ht="15">
      <c r="A293" s="34"/>
      <c r="B293" s="34" t="s">
        <v>187</v>
      </c>
      <c r="C293" s="34" t="s">
        <v>320</v>
      </c>
      <c r="D293" s="34" t="s">
        <v>21</v>
      </c>
      <c r="E293" s="35" t="s">
        <v>42</v>
      </c>
      <c r="F293" s="32" t="e">
        <f>VLOOKUP('Seznam účastníků závodu'!$A293,'Cílová listina'!A:I,9,0)</f>
        <v>#N/A</v>
      </c>
    </row>
    <row r="294" spans="1:6" ht="15">
      <c r="A294" s="34"/>
      <c r="B294" s="34" t="s">
        <v>127</v>
      </c>
      <c r="C294" s="34" t="s">
        <v>92</v>
      </c>
      <c r="D294" s="34" t="s">
        <v>21</v>
      </c>
      <c r="E294" s="35" t="s">
        <v>42</v>
      </c>
      <c r="F294" s="32" t="e">
        <f>VLOOKUP('Seznam účastníků závodu'!$A294,'Cílová listina'!A:I,9,0)</f>
        <v>#N/A</v>
      </c>
    </row>
    <row r="295" spans="1:6" ht="15">
      <c r="A295" s="43"/>
      <c r="B295" s="43" t="s">
        <v>169</v>
      </c>
      <c r="C295" s="43" t="s">
        <v>93</v>
      </c>
      <c r="D295" s="43" t="s">
        <v>21</v>
      </c>
      <c r="E295" s="44" t="s">
        <v>3</v>
      </c>
      <c r="F295" s="32" t="e">
        <f>VLOOKUP('Seznam účastníků závodu'!$A295,'Cílová listina'!A:I,9,0)</f>
        <v>#N/A</v>
      </c>
    </row>
    <row r="296" spans="1:6" ht="15">
      <c r="A296" s="43"/>
      <c r="B296" s="43" t="s">
        <v>147</v>
      </c>
      <c r="C296" s="43" t="s">
        <v>93</v>
      </c>
      <c r="D296" s="43" t="s">
        <v>21</v>
      </c>
      <c r="E296" s="44" t="s">
        <v>42</v>
      </c>
      <c r="F296" s="32" t="e">
        <f>VLOOKUP('Seznam účastníků závodu'!$A296,'Cílová listina'!A:I,9,0)</f>
        <v>#N/A</v>
      </c>
    </row>
    <row r="297" spans="1:6" ht="15">
      <c r="A297" s="43"/>
      <c r="B297" s="43" t="s">
        <v>128</v>
      </c>
      <c r="C297" s="43" t="s">
        <v>94</v>
      </c>
      <c r="D297" s="43" t="s">
        <v>24</v>
      </c>
      <c r="E297" s="44" t="s">
        <v>42</v>
      </c>
      <c r="F297" s="32" t="e">
        <f>VLOOKUP('Seznam účastníků závodu'!$A297,'Cílová listina'!A:I,9,0)</f>
        <v>#N/A</v>
      </c>
    </row>
    <row r="298" spans="1:6" ht="15">
      <c r="A298" s="43"/>
      <c r="B298" s="43" t="s">
        <v>127</v>
      </c>
      <c r="C298" s="43" t="s">
        <v>94</v>
      </c>
      <c r="D298" s="43" t="s">
        <v>24</v>
      </c>
      <c r="E298" s="44" t="s">
        <v>42</v>
      </c>
      <c r="F298" s="32" t="e">
        <f>VLOOKUP('Seznam účastníků závodu'!$A298,'Cílová listina'!A:I,9,0)</f>
        <v>#N/A</v>
      </c>
    </row>
    <row r="299" spans="1:6" ht="15">
      <c r="A299" s="43"/>
      <c r="B299" s="43" t="s">
        <v>178</v>
      </c>
      <c r="C299" s="43" t="s">
        <v>95</v>
      </c>
      <c r="D299" s="43" t="s">
        <v>23</v>
      </c>
      <c r="E299" s="44" t="s">
        <v>42</v>
      </c>
      <c r="F299" s="32" t="e">
        <f>VLOOKUP('Seznam účastníků závodu'!$A299,'Cílová listina'!A:I,9,0)</f>
        <v>#N/A</v>
      </c>
    </row>
    <row r="300" spans="1:6" ht="15">
      <c r="A300" s="43"/>
      <c r="B300" s="43" t="s">
        <v>127</v>
      </c>
      <c r="C300" s="43" t="s">
        <v>328</v>
      </c>
      <c r="D300" s="43" t="s">
        <v>21</v>
      </c>
      <c r="E300" s="44" t="s">
        <v>42</v>
      </c>
      <c r="F300" s="32" t="e">
        <f>VLOOKUP('Seznam účastníků závodu'!$A300,'Cílová listina'!A:I,9,0)</f>
        <v>#N/A</v>
      </c>
    </row>
    <row r="301" spans="1:6" ht="15">
      <c r="A301" s="34"/>
      <c r="B301" s="25" t="s">
        <v>314</v>
      </c>
      <c r="C301" s="25" t="s">
        <v>329</v>
      </c>
      <c r="D301" s="25" t="s">
        <v>23</v>
      </c>
      <c r="E301" s="42" t="s">
        <v>42</v>
      </c>
      <c r="F301" s="32" t="e">
        <f>VLOOKUP('Seznam účastníků závodu'!$A301,'Cílová listina'!A:I,9,0)</f>
        <v>#N/A</v>
      </c>
    </row>
    <row r="302" spans="1:6" ht="15">
      <c r="A302" s="34"/>
      <c r="B302" s="25" t="s">
        <v>150</v>
      </c>
      <c r="C302" s="25" t="s">
        <v>330</v>
      </c>
      <c r="D302" s="25" t="s">
        <v>21</v>
      </c>
      <c r="E302" s="42" t="s">
        <v>42</v>
      </c>
      <c r="F302" s="32" t="e">
        <f>VLOOKUP('Seznam účastníků závodu'!$A302,'Cílová listina'!A:I,9,0)</f>
        <v>#N/A</v>
      </c>
    </row>
    <row r="303" spans="1:6" ht="15">
      <c r="A303" s="43"/>
      <c r="B303" s="43" t="s">
        <v>136</v>
      </c>
      <c r="C303" s="43" t="s">
        <v>335</v>
      </c>
      <c r="D303" s="43" t="s">
        <v>23</v>
      </c>
      <c r="E303" s="44" t="s">
        <v>42</v>
      </c>
      <c r="F303" s="32" t="e">
        <f>VLOOKUP('Seznam účastníků závodu'!$A303,'Cílová listina'!A:I,9,0)</f>
        <v>#N/A</v>
      </c>
    </row>
    <row r="304" spans="1:6" ht="15">
      <c r="A304" s="43"/>
      <c r="B304" s="43" t="s">
        <v>173</v>
      </c>
      <c r="C304" s="43" t="s">
        <v>97</v>
      </c>
      <c r="D304" s="43" t="s">
        <v>23</v>
      </c>
      <c r="E304" s="44" t="s">
        <v>42</v>
      </c>
      <c r="F304" s="32" t="e">
        <f>VLOOKUP('Seznam účastníků závodu'!$A304,'Cílová listina'!A:I,9,0)</f>
        <v>#N/A</v>
      </c>
    </row>
    <row r="305" spans="1:6" ht="15">
      <c r="A305" s="43"/>
      <c r="B305" s="43" t="s">
        <v>173</v>
      </c>
      <c r="C305" s="43" t="s">
        <v>97</v>
      </c>
      <c r="D305" s="43" t="s">
        <v>24</v>
      </c>
      <c r="E305" s="44" t="s">
        <v>42</v>
      </c>
      <c r="F305" s="32" t="e">
        <f>VLOOKUP('Seznam účastníků závodu'!$A305,'Cílová listina'!A:I,9,0)</f>
        <v>#N/A</v>
      </c>
    </row>
    <row r="306" spans="1:6" ht="15">
      <c r="A306" s="43"/>
      <c r="B306" s="43" t="s">
        <v>175</v>
      </c>
      <c r="C306" s="43" t="s">
        <v>99</v>
      </c>
      <c r="D306" s="43" t="s">
        <v>24</v>
      </c>
      <c r="E306" s="44" t="s">
        <v>42</v>
      </c>
      <c r="F306" s="32" t="e">
        <f>VLOOKUP('Seznam účastníků závodu'!$A306,'Cílová listina'!A:I,9,0)</f>
        <v>#N/A</v>
      </c>
    </row>
    <row r="307" spans="1:6" ht="15">
      <c r="A307" s="34"/>
      <c r="B307" s="29" t="s">
        <v>176</v>
      </c>
      <c r="C307" s="29" t="s">
        <v>100</v>
      </c>
      <c r="D307" s="34" t="s">
        <v>23</v>
      </c>
      <c r="E307" s="35" t="s">
        <v>42</v>
      </c>
      <c r="F307" s="32" t="e">
        <f>VLOOKUP('Seznam účastníků závodu'!$A307,'Cílová listina'!A:I,9,0)</f>
        <v>#N/A</v>
      </c>
    </row>
    <row r="308" spans="1:6" ht="15">
      <c r="A308" s="48"/>
      <c r="B308" s="48" t="s">
        <v>128</v>
      </c>
      <c r="C308" s="48" t="s">
        <v>346</v>
      </c>
      <c r="D308" s="48" t="s">
        <v>21</v>
      </c>
      <c r="E308" s="49" t="s">
        <v>42</v>
      </c>
      <c r="F308" s="41" t="e">
        <f>VLOOKUP('Seznam účastníků závodu'!$A308,'Cílová listina'!A:I,9,0)</f>
        <v>#N/A</v>
      </c>
    </row>
    <row r="309" spans="1:6" ht="15">
      <c r="A309" s="43"/>
      <c r="B309" s="43" t="s">
        <v>150</v>
      </c>
      <c r="C309" s="43" t="s">
        <v>346</v>
      </c>
      <c r="D309" s="43" t="s">
        <v>21</v>
      </c>
      <c r="E309" s="44" t="s">
        <v>42</v>
      </c>
      <c r="F309" s="32" t="e">
        <f>VLOOKUP('Seznam účastníků závodu'!$A309,'Cílová listina'!A:I,9,0)</f>
        <v>#N/A</v>
      </c>
    </row>
    <row r="310" spans="1:6" ht="15">
      <c r="A310" s="48"/>
      <c r="B310" s="48" t="s">
        <v>128</v>
      </c>
      <c r="C310" s="48" t="s">
        <v>354</v>
      </c>
      <c r="D310" s="48" t="s">
        <v>23</v>
      </c>
      <c r="E310" s="49" t="s">
        <v>42</v>
      </c>
      <c r="F310" s="41" t="e">
        <f>VLOOKUP('Seznam účastníků závodu'!$A310,'Cílová listina'!A:I,9,0)</f>
        <v>#N/A</v>
      </c>
    </row>
    <row r="311" spans="1:6" ht="15">
      <c r="A311" s="48"/>
      <c r="B311" s="48" t="s">
        <v>141</v>
      </c>
      <c r="C311" s="48" t="s">
        <v>355</v>
      </c>
      <c r="D311" s="48" t="s">
        <v>23</v>
      </c>
      <c r="E311" s="49" t="s">
        <v>42</v>
      </c>
      <c r="F311" s="41" t="e">
        <f>VLOOKUP('Seznam účastníků závodu'!$A311,'Cílová listina'!A:I,9,0)</f>
        <v>#N/A</v>
      </c>
    </row>
    <row r="312" spans="1:6" ht="15">
      <c r="A312" s="48"/>
      <c r="B312" s="48" t="s">
        <v>177</v>
      </c>
      <c r="C312" s="48" t="s">
        <v>102</v>
      </c>
      <c r="D312" s="48" t="s">
        <v>21</v>
      </c>
      <c r="E312" s="49" t="s">
        <v>42</v>
      </c>
      <c r="F312" s="41" t="e">
        <f>VLOOKUP('Seznam účastníků závodu'!$A312,'Cílová listina'!A:I,9,0)</f>
        <v>#N/A</v>
      </c>
    </row>
    <row r="313" spans="1:6" ht="15">
      <c r="A313" s="48"/>
      <c r="B313" s="48" t="s">
        <v>356</v>
      </c>
      <c r="C313" s="48" t="s">
        <v>43</v>
      </c>
      <c r="D313" s="48" t="s">
        <v>23</v>
      </c>
      <c r="E313" s="49" t="s">
        <v>42</v>
      </c>
      <c r="F313" s="41" t="e">
        <f>VLOOKUP('Seznam účastníků závodu'!$A313,'Cílová listina'!A:I,9,0)</f>
        <v>#N/A</v>
      </c>
    </row>
    <row r="314" spans="1:6" ht="15">
      <c r="A314" s="48"/>
      <c r="B314" s="48" t="s">
        <v>150</v>
      </c>
      <c r="C314" s="48" t="s">
        <v>365</v>
      </c>
      <c r="D314" s="48" t="s">
        <v>21</v>
      </c>
      <c r="E314" s="49" t="s">
        <v>42</v>
      </c>
      <c r="F314" s="41" t="e">
        <f>VLOOKUP('Seznam účastníků závodu'!$A314,'Cílová listina'!A:I,9,0)</f>
        <v>#N/A</v>
      </c>
    </row>
    <row r="315" spans="1:6" ht="15">
      <c r="A315" s="48"/>
      <c r="B315" s="48" t="s">
        <v>136</v>
      </c>
      <c r="C315" s="48" t="s">
        <v>105</v>
      </c>
      <c r="D315" s="48" t="s">
        <v>21</v>
      </c>
      <c r="E315" s="49" t="s">
        <v>3</v>
      </c>
      <c r="F315" s="41" t="e">
        <f>VLOOKUP('Seznam účastníků závodu'!$A315,'Cílová listina'!A:I,9,0)</f>
        <v>#N/A</v>
      </c>
    </row>
    <row r="316" spans="1:6" ht="15">
      <c r="A316" s="48"/>
      <c r="B316" s="48" t="s">
        <v>366</v>
      </c>
      <c r="C316" s="48" t="s">
        <v>367</v>
      </c>
      <c r="D316" s="48" t="s">
        <v>21</v>
      </c>
      <c r="E316" s="49" t="s">
        <v>42</v>
      </c>
      <c r="F316" s="41" t="e">
        <f>VLOOKUP('Seznam účastníků závodu'!$A316,'Cílová listina'!A:I,9,0)</f>
        <v>#N/A</v>
      </c>
    </row>
    <row r="317" spans="1:6" ht="15">
      <c r="A317" s="48"/>
      <c r="B317" s="48" t="s">
        <v>152</v>
      </c>
      <c r="C317" s="48" t="s">
        <v>368</v>
      </c>
      <c r="D317" s="48" t="s">
        <v>21</v>
      </c>
      <c r="E317" s="49" t="s">
        <v>42</v>
      </c>
      <c r="F317" s="41" t="e">
        <f>VLOOKUP('Seznam účastníků závodu'!$A317,'Cílová listina'!A:I,9,0)</f>
        <v>#N/A</v>
      </c>
    </row>
    <row r="318" spans="1:6" ht="15">
      <c r="A318" s="48"/>
      <c r="B318" s="48" t="s">
        <v>183</v>
      </c>
      <c r="C318" s="48" t="s">
        <v>109</v>
      </c>
      <c r="D318" s="48" t="s">
        <v>23</v>
      </c>
      <c r="E318" s="49" t="s">
        <v>42</v>
      </c>
      <c r="F318" s="41" t="e">
        <f>VLOOKUP('Seznam účastníků závodu'!$A318,'Cílová listina'!A:I,9,0)</f>
        <v>#N/A</v>
      </c>
    </row>
    <row r="319" spans="1:6" ht="15">
      <c r="A319" s="48"/>
      <c r="B319" s="48" t="s">
        <v>138</v>
      </c>
      <c r="C319" s="48" t="s">
        <v>370</v>
      </c>
      <c r="D319" s="48" t="s">
        <v>23</v>
      </c>
      <c r="E319" s="49" t="s">
        <v>42</v>
      </c>
      <c r="F319" s="41" t="e">
        <f>VLOOKUP('Seznam účastníků závodu'!$A319,'Cílová listina'!A:I,9,0)</f>
        <v>#N/A</v>
      </c>
    </row>
    <row r="320" spans="1:6" ht="15">
      <c r="A320" s="48"/>
      <c r="B320" s="48" t="s">
        <v>138</v>
      </c>
      <c r="C320" s="48" t="s">
        <v>370</v>
      </c>
      <c r="D320" s="48" t="s">
        <v>24</v>
      </c>
      <c r="E320" s="49" t="s">
        <v>42</v>
      </c>
      <c r="F320" s="41" t="e">
        <f>VLOOKUP('Seznam účastníků závodu'!$A320,'Cílová listina'!A:I,9,0)</f>
        <v>#N/A</v>
      </c>
    </row>
    <row r="321" spans="1:6" ht="15">
      <c r="A321" s="48"/>
      <c r="B321" s="48" t="s">
        <v>141</v>
      </c>
      <c r="C321" s="48" t="s">
        <v>371</v>
      </c>
      <c r="D321" s="48" t="s">
        <v>23</v>
      </c>
      <c r="E321" s="49" t="s">
        <v>42</v>
      </c>
      <c r="F321" s="41" t="e">
        <f>VLOOKUP('Seznam účastníků závodu'!$A321,'Cílová listina'!A:I,9,0)</f>
        <v>#N/A</v>
      </c>
    </row>
    <row r="322" spans="1:6" ht="15">
      <c r="A322" s="48"/>
      <c r="B322" s="48" t="s">
        <v>356</v>
      </c>
      <c r="C322" s="48" t="s">
        <v>372</v>
      </c>
      <c r="D322" s="48" t="s">
        <v>23</v>
      </c>
      <c r="E322" s="49" t="s">
        <v>42</v>
      </c>
      <c r="F322" s="41" t="e">
        <f>VLOOKUP('Seznam účastníků závodu'!$A322,'Cílová listina'!A:I,9,0)</f>
        <v>#N/A</v>
      </c>
    </row>
    <row r="323" spans="1:6" ht="15">
      <c r="A323" s="48"/>
      <c r="B323" s="48" t="s">
        <v>373</v>
      </c>
      <c r="C323" s="48" t="s">
        <v>374</v>
      </c>
      <c r="D323" s="48" t="s">
        <v>23</v>
      </c>
      <c r="E323" s="49" t="s">
        <v>42</v>
      </c>
      <c r="F323" s="41" t="e">
        <f>VLOOKUP('Seznam účastníků závodu'!$A323,'Cílová listina'!A:I,9,0)</f>
        <v>#N/A</v>
      </c>
    </row>
    <row r="324" spans="1:6" ht="15">
      <c r="A324" s="48"/>
      <c r="B324" s="48" t="s">
        <v>375</v>
      </c>
      <c r="C324" s="48" t="s">
        <v>374</v>
      </c>
      <c r="D324" s="48" t="s">
        <v>23</v>
      </c>
      <c r="E324" s="49" t="s">
        <v>42</v>
      </c>
      <c r="F324" s="41" t="e">
        <f>VLOOKUP('Seznam účastníků závodu'!$A324,'Cílová listina'!A:I,9,0)</f>
        <v>#N/A</v>
      </c>
    </row>
    <row r="325" spans="1:6" ht="15">
      <c r="A325" s="48"/>
      <c r="B325" s="48" t="s">
        <v>62</v>
      </c>
      <c r="C325" s="48" t="s">
        <v>382</v>
      </c>
      <c r="D325" s="48" t="s">
        <v>21</v>
      </c>
      <c r="E325" s="49" t="s">
        <v>42</v>
      </c>
      <c r="F325" s="41" t="e">
        <f>VLOOKUP('Seznam účastníků závodu'!$A325,'Cílová listina'!A:I,9,0)</f>
        <v>#N/A</v>
      </c>
    </row>
    <row r="326" spans="1:6" ht="15">
      <c r="A326" s="48"/>
      <c r="B326" s="48" t="s">
        <v>129</v>
      </c>
      <c r="C326" s="48" t="s">
        <v>392</v>
      </c>
      <c r="D326" s="48" t="s">
        <v>21</v>
      </c>
      <c r="E326" s="49" t="s">
        <v>42</v>
      </c>
      <c r="F326" s="41" t="e">
        <f>VLOOKUP('Seznam účastníků závodu'!$A326,'Cílová listina'!A:I,9,0)</f>
        <v>#N/A</v>
      </c>
    </row>
    <row r="327" spans="1:6" ht="15">
      <c r="A327" s="48"/>
      <c r="B327" s="48" t="s">
        <v>63</v>
      </c>
      <c r="C327" s="48" t="s">
        <v>117</v>
      </c>
      <c r="D327" s="48" t="s">
        <v>23</v>
      </c>
      <c r="E327" s="49" t="s">
        <v>42</v>
      </c>
      <c r="F327" s="41" t="e">
        <f>VLOOKUP('Seznam účastníků závodu'!$A327,'Cílová listina'!A:I,9,0)</f>
        <v>#N/A</v>
      </c>
    </row>
    <row r="328" spans="1:6" ht="15">
      <c r="A328" s="48"/>
      <c r="B328" s="48" t="s">
        <v>405</v>
      </c>
      <c r="C328" s="48" t="s">
        <v>406</v>
      </c>
      <c r="D328" s="48" t="s">
        <v>23</v>
      </c>
      <c r="E328" s="49" t="s">
        <v>42</v>
      </c>
      <c r="F328" s="41" t="e">
        <f>VLOOKUP('Seznam účastníků závodu'!$A328,'Cílová listina'!A:I,9,0)</f>
        <v>#N/A</v>
      </c>
    </row>
    <row r="329" spans="1:6" ht="15">
      <c r="A329" s="48"/>
      <c r="B329" s="48" t="s">
        <v>342</v>
      </c>
      <c r="C329" s="48" t="s">
        <v>120</v>
      </c>
      <c r="D329" s="48" t="s">
        <v>21</v>
      </c>
      <c r="E329" s="49" t="s">
        <v>42</v>
      </c>
      <c r="F329" s="41" t="e">
        <f>VLOOKUP('Seznam účastníků závodu'!$A329,'Cílová listina'!A:I,9,0)</f>
        <v>#N/A</v>
      </c>
    </row>
    <row r="330" spans="1:6" ht="15">
      <c r="A330" s="48"/>
      <c r="B330" s="48" t="s">
        <v>43</v>
      </c>
      <c r="C330" s="48" t="s">
        <v>411</v>
      </c>
      <c r="D330" s="48" t="s">
        <v>21</v>
      </c>
      <c r="E330" s="49" t="s">
        <v>3</v>
      </c>
      <c r="F330" s="41" t="e">
        <f>VLOOKUP('Seznam účastníků závodu'!$A330,'Cílová listina'!A:I,9,0)</f>
        <v>#N/A</v>
      </c>
    </row>
    <row r="331" spans="1:6" ht="15">
      <c r="A331" s="48"/>
      <c r="B331" s="48" t="s">
        <v>154</v>
      </c>
      <c r="C331" s="48" t="s">
        <v>121</v>
      </c>
      <c r="D331" s="48" t="s">
        <v>21</v>
      </c>
      <c r="E331" s="49" t="s">
        <v>42</v>
      </c>
      <c r="F331" s="41" t="e">
        <f>VLOOKUP('Seznam účastníků závodu'!$A331,'Cílová listina'!A:I,9,0)</f>
        <v>#N/A</v>
      </c>
    </row>
  </sheetData>
  <sheetProtection/>
  <dataValidations count="2">
    <dataValidation type="list" allowBlank="1" showInputMessage="1" sqref="E2:E331">
      <formula1>Skupina</formula1>
    </dataValidation>
    <dataValidation type="list" allowBlank="1" showInputMessage="1" sqref="D2:D331">
      <formula1>Skupina_závodu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>
    <tabColor theme="6" tint="-0.4999699890613556"/>
  </sheetPr>
  <dimension ref="A1:I252"/>
  <sheetViews>
    <sheetView showGridLines="0" zoomScalePageLayoutView="0" workbookViewId="0" topLeftCell="A1">
      <pane ySplit="1" topLeftCell="BM218" activePane="bottomLeft" state="frozen"/>
      <selection pane="topLeft" activeCell="A1" sqref="A1"/>
      <selection pane="bottomLeft" activeCell="C253" sqref="C253"/>
    </sheetView>
  </sheetViews>
  <sheetFormatPr defaultColWidth="9.140625" defaultRowHeight="15"/>
  <cols>
    <col min="1" max="1" width="19.421875" style="8" customWidth="1"/>
    <col min="2" max="2" width="13.7109375" style="9" customWidth="1"/>
    <col min="3" max="3" width="17.7109375" style="0" customWidth="1"/>
    <col min="4" max="4" width="20.7109375" style="4" hidden="1" customWidth="1"/>
    <col min="5" max="5" width="20.7109375" style="4" customWidth="1"/>
    <col min="6" max="6" width="19.28125" style="6" customWidth="1"/>
    <col min="7" max="7" width="20.7109375" style="4" customWidth="1"/>
    <col min="8" max="8" width="29.28125" style="4" customWidth="1"/>
    <col min="9" max="9" width="10.28125" style="0" customWidth="1"/>
  </cols>
  <sheetData>
    <row r="1" spans="1:9" s="1" customFormat="1" ht="33" customHeight="1">
      <c r="A1" s="7" t="s">
        <v>32</v>
      </c>
      <c r="B1" s="28" t="s">
        <v>40</v>
      </c>
      <c r="C1" s="21" t="s">
        <v>0</v>
      </c>
      <c r="D1" s="3" t="s">
        <v>1</v>
      </c>
      <c r="E1" s="3" t="s">
        <v>17</v>
      </c>
      <c r="F1" s="3" t="s">
        <v>41</v>
      </c>
      <c r="G1" s="3" t="s">
        <v>35</v>
      </c>
      <c r="H1" s="3" t="s">
        <v>20</v>
      </c>
      <c r="I1" s="3" t="s">
        <v>51</v>
      </c>
    </row>
    <row r="2" spans="1:9" ht="15">
      <c r="A2" s="10">
        <v>96</v>
      </c>
      <c r="B2" s="11">
        <v>41531.44577546296</v>
      </c>
      <c r="C2" s="2" t="str">
        <f>IF('Cílová listina'!$A$2:$A$249&lt;&gt;"",VLOOKUP('Cílová listina'!$A$2:$A$249,'Seznam účastníků závodu'!A:B,2,FALSE),"")</f>
        <v>Jiří</v>
      </c>
      <c r="D2" s="5"/>
      <c r="E2" s="5" t="str">
        <f>IF('Cílová listina'!$A$2:$A$249&lt;&gt;"",VLOOKUP('Cílová listina'!$A$2:$A$249,'Seznam účastníků závodu'!A:C,3,FALSE),"")</f>
        <v>Jiříkovský</v>
      </c>
      <c r="F2" s="5">
        <f>IF('Cílová listina'!$B2=""," ",'Cílová listina'!$B2-'Seznam účastníků závodu'!$H$1)</f>
        <v>41531.027025462965</v>
      </c>
      <c r="G2" s="2" t="str">
        <f>IF('Cílová listina'!$A$2:$A$249&lt;&gt;"",VLOOKUP('Cílová listina'!$A$2:$A$249,'Seznam účastníků závodu'!A:E,5,FALSE),"")</f>
        <v>Ostatní</v>
      </c>
      <c r="H2" s="5" t="str">
        <f>IF('Cílová listina'!$A$2:$A$249&lt;&gt;"",VLOOKUP('Cílová listina'!$A$2:$A$249,'Seznam účastníků závodu'!A:E,4,FALSE),"")</f>
        <v>Turistická trasa - 15 km</v>
      </c>
      <c r="I2" s="4" t="str">
        <f>IF('Cílová listina'!$A$2:$A$249&lt;&gt;"","OK","")</f>
        <v>OK</v>
      </c>
    </row>
    <row r="3" spans="1:9" ht="15">
      <c r="A3" s="10">
        <v>77</v>
      </c>
      <c r="B3" s="11">
        <v>41531.4465162037</v>
      </c>
      <c r="C3" s="2" t="str">
        <f>IF('Cílová listina'!$A$2:$A$249&lt;&gt;"",VLOOKUP('Cílová listina'!$A$2:$A$249,'Seznam účastníků závodu'!A:B,2,FALSE),"")</f>
        <v>Jaroslav</v>
      </c>
      <c r="D3" s="5"/>
      <c r="E3" s="5" t="str">
        <f>IF('Cílová listina'!$A$2:$A$249&lt;&gt;"",VLOOKUP('Cílová listina'!$A$2:$A$249,'Seznam účastníků závodu'!A:C,3,FALSE),"")</f>
        <v>Svoboda</v>
      </c>
      <c r="F3" s="5">
        <f>IF('Cílová listina'!$B3=""," ",'Cílová listina'!$B3-'Seznam účastníků závodu'!$H$1)</f>
        <v>41531.027766203704</v>
      </c>
      <c r="G3" s="2" t="str">
        <f>IF('Cílová listina'!$A$2:$A$249&lt;&gt;"",VLOOKUP('Cílová listina'!$A$2:$A$249,'Seznam účastníků závodu'!A:E,5,FALSE),"")</f>
        <v>Ostatní</v>
      </c>
      <c r="H3" s="5" t="str">
        <f>IF('Cílová listina'!$A$2:$A$249&lt;&gt;"",VLOOKUP('Cílová listina'!$A$2:$A$249,'Seznam účastníků závodu'!A:E,4,FALSE),"")</f>
        <v>Turistická trasa - 15 km</v>
      </c>
      <c r="I3" s="5" t="str">
        <f>IF('Cílová listina'!$A$2:$A$249&lt;&gt;"","OK","")</f>
        <v>OK</v>
      </c>
    </row>
    <row r="4" spans="1:9" ht="15">
      <c r="A4" s="10">
        <v>71</v>
      </c>
      <c r="B4" s="11">
        <v>41531.44652777778</v>
      </c>
      <c r="C4" s="2" t="str">
        <f>IF('Cílová listina'!$A$2:$A$249&lt;&gt;"",VLOOKUP('Cílová listina'!$A$2:$A$249,'Seznam účastníků závodu'!A:B,2,FALSE),"")</f>
        <v>Martin</v>
      </c>
      <c r="D4" s="5"/>
      <c r="E4" s="5" t="str">
        <f>IF('Cílová listina'!$A$2:$A$249&lt;&gt;"",VLOOKUP('Cílová listina'!$A$2:$A$249,'Seznam účastníků závodu'!A:C,3,FALSE),"")</f>
        <v>Smíšek</v>
      </c>
      <c r="F4" s="5">
        <f>IF('Cílová listina'!$B4=""," ",'Cílová listina'!$B4-'Seznam účastníků závodu'!$H$1)</f>
        <v>41531.02777777778</v>
      </c>
      <c r="G4" s="2" t="str">
        <f>IF('Cílová listina'!$A$2:$A$249&lt;&gt;"",VLOOKUP('Cílová listina'!$A$2:$A$249,'Seznam účastníků závodu'!A:E,5,FALSE),"")</f>
        <v>Ostatní</v>
      </c>
      <c r="H4" s="5" t="str">
        <f>IF('Cílová listina'!$A$2:$A$249&lt;&gt;"",VLOOKUP('Cílová listina'!$A$2:$A$249,'Seznam účastníků závodu'!A:E,4,FALSE),"")</f>
        <v>Turistická trasa - 15 km</v>
      </c>
      <c r="I4" s="5" t="str">
        <f>IF('Cílová listina'!$A$2:$A$249&lt;&gt;"","OK","")</f>
        <v>OK</v>
      </c>
    </row>
    <row r="5" spans="1:9" ht="15">
      <c r="A5" s="10">
        <v>287</v>
      </c>
      <c r="B5" s="11">
        <v>41531.447164351855</v>
      </c>
      <c r="C5" s="2" t="str">
        <f>IF('Cílová listina'!$A$2:$A$249&lt;&gt;"",VLOOKUP('Cílová listina'!$A$2:$A$249,'Seznam účastníků závodu'!A:B,2,FALSE),"")</f>
        <v>Jakub</v>
      </c>
      <c r="D5" s="5"/>
      <c r="E5" s="5" t="str">
        <f>IF('Cílová listina'!$A$2:$A$249&lt;&gt;"",VLOOKUP('Cílová listina'!$A$2:$A$249,'Seznam účastníků závodu'!A:C,3,FALSE),"")</f>
        <v>Zapoušek</v>
      </c>
      <c r="F5" s="5">
        <f>IF('Cílová listina'!$B5=""," ",'Cílová listina'!$B5-'Seznam účastníků závodu'!$H$1)</f>
        <v>41531.02841435186</v>
      </c>
      <c r="G5" s="2" t="str">
        <f>IF('Cílová listina'!$A$2:$A$249&lt;&gt;"",VLOOKUP('Cílová listina'!$A$2:$A$249,'Seznam účastníků závodu'!A:E,5,FALSE),"")</f>
        <v>Ostatní</v>
      </c>
      <c r="H5" s="5" t="str">
        <f>IF('Cílová listina'!$A$2:$A$249&lt;&gt;"",VLOOKUP('Cílová listina'!$A$2:$A$249,'Seznam účastníků závodu'!A:E,4,FALSE),"")</f>
        <v>Turistická trasa - 15 km</v>
      </c>
      <c r="I5" s="5" t="str">
        <f>IF('Cílová listina'!$A$2:$A$249&lt;&gt;"","OK","")</f>
        <v>OK</v>
      </c>
    </row>
    <row r="6" spans="1:9" ht="15">
      <c r="A6" s="10">
        <v>182</v>
      </c>
      <c r="B6" s="11">
        <v>41531.447384259256</v>
      </c>
      <c r="C6" s="2" t="str">
        <f>IF('Cílová listina'!$A$2:$A$249&lt;&gt;"",VLOOKUP('Cílová listina'!$A$2:$A$249,'Seznam účastníků závodu'!A:B,2,FALSE),"")</f>
        <v>Dominik</v>
      </c>
      <c r="D6" s="5"/>
      <c r="E6" s="5" t="str">
        <f>IF('Cílová listina'!$A$2:$A$249&lt;&gt;"",VLOOKUP('Cílová listina'!$A$2:$A$249,'Seznam účastníků závodu'!A:C,3,FALSE),"")</f>
        <v>Koudelka</v>
      </c>
      <c r="F6" s="5">
        <f>IF('Cílová listina'!$B6=""," ",'Cílová listina'!$B6-'Seznam účastníků závodu'!$H$1)</f>
        <v>41531.02863425926</v>
      </c>
      <c r="G6" s="2" t="str">
        <f>IF('Cílová listina'!$A$2:$A$249&lt;&gt;"",VLOOKUP('Cílová listina'!$A$2:$A$249,'Seznam účastníků závodu'!A:E,5,FALSE),"")</f>
        <v>Ostatní</v>
      </c>
      <c r="H6" s="5" t="str">
        <f>IF('Cílová listina'!$A$2:$A$249&lt;&gt;"",VLOOKUP('Cílová listina'!$A$2:$A$249,'Seznam účastníků závodu'!A:E,4,FALSE),"")</f>
        <v>Turistická trasa - 15 km - děti</v>
      </c>
      <c r="I6" s="5" t="str">
        <f>IF('Cílová listina'!$A$2:$A$249&lt;&gt;"","OK","")</f>
        <v>OK</v>
      </c>
    </row>
    <row r="7" spans="1:9" ht="15">
      <c r="A7" s="10">
        <v>204</v>
      </c>
      <c r="B7" s="11">
        <v>41531.4477662037</v>
      </c>
      <c r="C7" s="2" t="str">
        <f>IF('Cílová listina'!$A$2:$A$249&lt;&gt;"",VLOOKUP('Cílová listina'!$A$2:$A$249,'Seznam účastníků závodu'!A:B,2,FALSE),"")</f>
        <v>Radek</v>
      </c>
      <c r="D7" s="5"/>
      <c r="E7" s="5" t="str">
        <f>IF('Cílová listina'!$A$2:$A$249&lt;&gt;"",VLOOKUP('Cílová listina'!$A$2:$A$249,'Seznam účastníků závodu'!A:C,3,FALSE),"")</f>
        <v>Kubelka</v>
      </c>
      <c r="F7" s="5">
        <f>IF('Cílová listina'!$B7=""," ",'Cílová listina'!$B7-'Seznam účastníků závodu'!$H$1)</f>
        <v>41531.029016203705</v>
      </c>
      <c r="G7" s="2" t="str">
        <f>IF('Cílová listina'!$A$2:$A$249&lt;&gt;"",VLOOKUP('Cílová listina'!$A$2:$A$249,'Seznam účastníků závodu'!A:E,5,FALSE),"")</f>
        <v>Ostatní</v>
      </c>
      <c r="H7" s="5" t="str">
        <f>IF('Cílová listina'!$A$2:$A$249&lt;&gt;"",VLOOKUP('Cílová listina'!$A$2:$A$249,'Seznam účastníků závodu'!A:E,4,FALSE),"")</f>
        <v>Turistická trasa - 15 km</v>
      </c>
      <c r="I7" s="5" t="str">
        <f>IF('Cílová listina'!$A$2:$A$249&lt;&gt;"","OK","")</f>
        <v>OK</v>
      </c>
    </row>
    <row r="8" spans="1:9" ht="15">
      <c r="A8" s="10">
        <v>20</v>
      </c>
      <c r="B8" s="11">
        <v>41531.44844907407</v>
      </c>
      <c r="C8" s="2" t="str">
        <f>IF('Cílová listina'!$A$2:$A$249&lt;&gt;"",VLOOKUP('Cílová listina'!$A$2:$A$249,'Seznam účastníků závodu'!A:B,2,FALSE),"")</f>
        <v>Viktor</v>
      </c>
      <c r="D8" s="5"/>
      <c r="E8" s="5" t="str">
        <f>IF('Cílová listina'!$A$2:$A$249&lt;&gt;"",VLOOKUP('Cílová listina'!$A$2:$A$249,'Seznam účastníků závodu'!A:C,3,FALSE),"")</f>
        <v>Stránský</v>
      </c>
      <c r="F8" s="5">
        <f>IF('Cílová listina'!$B8=""," ",'Cílová listina'!$B8-'Seznam účastníků závodu'!$H$1)</f>
        <v>41531.029699074075</v>
      </c>
      <c r="G8" s="2" t="str">
        <f>IF('Cílová listina'!$A$2:$A$249&lt;&gt;"",VLOOKUP('Cílová listina'!$A$2:$A$249,'Seznam účastníků závodu'!A:E,5,FALSE),"")</f>
        <v>Ostatní</v>
      </c>
      <c r="H8" s="5" t="str">
        <f>IF('Cílová listina'!$A$2:$A$249&lt;&gt;"",VLOOKUP('Cílová listina'!$A$2:$A$249,'Seznam účastníků závodu'!A:E,4,FALSE),"")</f>
        <v>Turistická trasa - 15 km</v>
      </c>
      <c r="I8" s="5" t="str">
        <f>IF('Cílová listina'!$A$2:$A$249&lt;&gt;"","OK","")</f>
        <v>OK</v>
      </c>
    </row>
    <row r="9" spans="1:9" ht="15">
      <c r="A9" s="10">
        <v>181</v>
      </c>
      <c r="B9" s="11">
        <v>41531.448599537034</v>
      </c>
      <c r="C9" s="2" t="str">
        <f>IF('Cílová listina'!$A$2:$A$249&lt;&gt;"",VLOOKUP('Cílová listina'!$A$2:$A$249,'Seznam účastníků závodu'!A:B,2,FALSE),"")</f>
        <v>Lukáš</v>
      </c>
      <c r="D9" s="5"/>
      <c r="E9" s="5" t="str">
        <f>IF('Cílová listina'!$A$2:$A$249&lt;&gt;"",VLOOKUP('Cílová listina'!$A$2:$A$249,'Seznam účastníků závodu'!A:C,3,FALSE),"")</f>
        <v>Koudelka</v>
      </c>
      <c r="F9" s="5">
        <f>IF('Cílová listina'!$B9=""," ",'Cílová listina'!$B9-'Seznam účastníků závodu'!$H$1)</f>
        <v>41531.02984953704</v>
      </c>
      <c r="G9" s="2" t="str">
        <f>IF('Cílová listina'!$A$2:$A$249&lt;&gt;"",VLOOKUP('Cílová listina'!$A$2:$A$249,'Seznam účastníků závodu'!A:E,5,FALSE),"")</f>
        <v>Ostatní</v>
      </c>
      <c r="H9" s="5" t="str">
        <f>IF('Cílová listina'!$A$2:$A$249&lt;&gt;"",VLOOKUP('Cílová listina'!$A$2:$A$249,'Seznam účastníků závodu'!A:E,4,FALSE),"")</f>
        <v>Turistická trasa - 15 km - děti</v>
      </c>
      <c r="I9" s="5" t="str">
        <f>IF('Cílová listina'!$A$2:$A$249&lt;&gt;"","OK","")</f>
        <v>OK</v>
      </c>
    </row>
    <row r="10" spans="1:9" ht="15">
      <c r="A10" s="10">
        <v>210</v>
      </c>
      <c r="B10" s="11">
        <v>41531.449583333335</v>
      </c>
      <c r="C10" s="2" t="str">
        <f>IF('Cílová listina'!$A$2:$A$249&lt;&gt;"",VLOOKUP('Cílová listina'!$A$2:$A$249,'Seznam účastníků závodu'!A:B,2,FALSE),"")</f>
        <v>Peter</v>
      </c>
      <c r="D10" s="5"/>
      <c r="E10" s="5" t="str">
        <f>IF('Cílová listina'!$A$2:$A$249&lt;&gt;"",VLOOKUP('Cílová listina'!$A$2:$A$249,'Seznam účastníků závodu'!A:C,3,FALSE),"")</f>
        <v>Vanco</v>
      </c>
      <c r="F10" s="5">
        <f>IF('Cílová listina'!$B10=""," ",'Cílová listina'!$B10-'Seznam účastníků závodu'!$H$1)</f>
        <v>41531.03083333334</v>
      </c>
      <c r="G10" s="2" t="str">
        <f>IF('Cílová listina'!$A$2:$A$249&lt;&gt;"",VLOOKUP('Cílová listina'!$A$2:$A$249,'Seznam účastníků závodu'!A:E,5,FALSE),"")</f>
        <v>Ostatní</v>
      </c>
      <c r="H10" s="5" t="str">
        <f>IF('Cílová listina'!$A$2:$A$249&lt;&gt;"",VLOOKUP('Cílová listina'!$A$2:$A$249,'Seznam účastníků závodu'!A:E,4,FALSE),"")</f>
        <v>Turistická trasa - 15 km</v>
      </c>
      <c r="I10" s="5" t="str">
        <f>IF('Cílová listina'!$A$2:$A$249&lt;&gt;"","OK","")</f>
        <v>OK</v>
      </c>
    </row>
    <row r="11" spans="1:9" ht="15">
      <c r="A11" s="10">
        <v>160</v>
      </c>
      <c r="B11" s="11">
        <v>41531.45018518518</v>
      </c>
      <c r="C11" s="2" t="str">
        <f>IF('Cílová listina'!$A$2:$A$249&lt;&gt;"",VLOOKUP('Cílová listina'!$A$2:$A$249,'Seznam účastníků závodu'!A:B,2,FALSE),"")</f>
        <v>David </v>
      </c>
      <c r="D11" s="5"/>
      <c r="E11" s="5" t="str">
        <f>IF('Cílová listina'!$A$2:$A$249&lt;&gt;"",VLOOKUP('Cílová listina'!$A$2:$A$249,'Seznam účastníků závodu'!A:C,3,FALSE),"")</f>
        <v>Borecký</v>
      </c>
      <c r="F11" s="5">
        <f>IF('Cílová listina'!$B11=""," ",'Cílová listina'!$B11-'Seznam účastníků závodu'!$H$1)</f>
        <v>41531.031435185185</v>
      </c>
      <c r="G11" s="2" t="str">
        <f>IF('Cílová listina'!$A$2:$A$249&lt;&gt;"",VLOOKUP('Cílová listina'!$A$2:$A$249,'Seznam účastníků závodu'!A:E,5,FALSE),"")</f>
        <v>Ostatní</v>
      </c>
      <c r="H11" s="5" t="str">
        <f>IF('Cílová listina'!$A$2:$A$249&lt;&gt;"",VLOOKUP('Cílová listina'!$A$2:$A$249,'Seznam účastníků závodu'!A:E,4,FALSE),"")</f>
        <v>Turistická trasa - 15 km - děti</v>
      </c>
      <c r="I11" s="5" t="str">
        <f>IF('Cílová listina'!$A$2:$A$249&lt;&gt;"","OK","")</f>
        <v>OK</v>
      </c>
    </row>
    <row r="12" spans="1:9" ht="15">
      <c r="A12" s="10">
        <v>49</v>
      </c>
      <c r="B12" s="11">
        <v>41531.45050925926</v>
      </c>
      <c r="C12" s="2" t="str">
        <f>IF('Cílová listina'!$A$2:$A$249&lt;&gt;"",VLOOKUP('Cílová listina'!$A$2:$A$249,'Seznam účastníků závodu'!A:B,2,FALSE),"")</f>
        <v>Filip</v>
      </c>
      <c r="D12" s="5"/>
      <c r="E12" s="5" t="str">
        <f>IF('Cílová listina'!$A$2:$A$249&lt;&gt;"",VLOOKUP('Cílová listina'!$A$2:$A$249,'Seznam účastníků závodu'!A:C,3,FALSE),"")</f>
        <v>Jáč</v>
      </c>
      <c r="F12" s="5">
        <f>IF('Cílová listina'!$B12=""," ",'Cílová listina'!$B12-'Seznam účastníků závodu'!$H$1)</f>
        <v>41531.03175925926</v>
      </c>
      <c r="G12" s="2" t="str">
        <f>IF('Cílová listina'!$A$2:$A$249&lt;&gt;"",VLOOKUP('Cílová listina'!$A$2:$A$249,'Seznam účastníků závodu'!A:E,5,FALSE),"")</f>
        <v>Ostatní</v>
      </c>
      <c r="H12" s="5" t="str">
        <f>IF('Cílová listina'!$A$2:$A$249&lt;&gt;"",VLOOKUP('Cílová listina'!$A$2:$A$249,'Seznam účastníků závodu'!A:E,4,FALSE),"")</f>
        <v>Turistická trasa - 15 km - děti</v>
      </c>
      <c r="I12" s="5" t="str">
        <f>IF('Cílová listina'!$A$2:$A$249&lt;&gt;"","OK","")</f>
        <v>OK</v>
      </c>
    </row>
    <row r="13" spans="1:9" ht="15">
      <c r="A13" s="10">
        <v>48</v>
      </c>
      <c r="B13" s="11">
        <v>41531.45050925926</v>
      </c>
      <c r="C13" s="2" t="str">
        <f>IF('Cílová listina'!$A$2:$A$249&lt;&gt;"",VLOOKUP('Cílová listina'!$A$2:$A$249,'Seznam účastníků závodu'!A:B,2,FALSE),"")</f>
        <v>Petr</v>
      </c>
      <c r="D13" s="5"/>
      <c r="E13" s="5" t="str">
        <f>IF('Cílová listina'!$A$2:$A$249&lt;&gt;"",VLOOKUP('Cílová listina'!$A$2:$A$249,'Seznam účastníků závodu'!A:C,3,FALSE),"")</f>
        <v>Donner</v>
      </c>
      <c r="F13" s="5">
        <f>IF('Cílová listina'!$B13=""," ",'Cílová listina'!$B13-'Seznam účastníků závodu'!$H$1)</f>
        <v>41531.03175925926</v>
      </c>
      <c r="G13" s="2" t="str">
        <f>IF('Cílová listina'!$A$2:$A$249&lt;&gt;"",VLOOKUP('Cílová listina'!$A$2:$A$249,'Seznam účastníků závodu'!A:E,5,FALSE),"")</f>
        <v>Ostatní</v>
      </c>
      <c r="H13" s="5" t="str">
        <f>IF('Cílová listina'!$A$2:$A$249&lt;&gt;"",VLOOKUP('Cílová listina'!$A$2:$A$249,'Seznam účastníků závodu'!A:E,4,FALSE),"")</f>
        <v>Turistická trasa - 15 km</v>
      </c>
      <c r="I13" s="5" t="str">
        <f>IF('Cílová listina'!$A$2:$A$249&lt;&gt;"","OK","")</f>
        <v>OK</v>
      </c>
    </row>
    <row r="14" spans="1:9" ht="15">
      <c r="A14" s="10">
        <v>165</v>
      </c>
      <c r="B14" s="11">
        <v>41531.450578703705</v>
      </c>
      <c r="C14" s="2" t="str">
        <f>IF('Cílová listina'!$A$2:$A$249&lt;&gt;"",VLOOKUP('Cílová listina'!$A$2:$A$249,'Seznam účastníků závodu'!A:B,2,FALSE),"")</f>
        <v>Lukáš</v>
      </c>
      <c r="D14" s="5"/>
      <c r="E14" s="5" t="str">
        <f>IF('Cílová listina'!$A$2:$A$249&lt;&gt;"",VLOOKUP('Cílová listina'!$A$2:$A$249,'Seznam účastníků závodu'!A:C,3,FALSE),"")</f>
        <v>Jandík</v>
      </c>
      <c r="F14" s="5">
        <f>IF('Cílová listina'!$B14=""," ",'Cílová listina'!$B14-'Seznam účastníků závodu'!$H$1)</f>
        <v>41531.03182870371</v>
      </c>
      <c r="G14" s="2" t="str">
        <f>IF('Cílová listina'!$A$2:$A$249&lt;&gt;"",VLOOKUP('Cílová listina'!$A$2:$A$249,'Seznam účastníků závodu'!A:E,5,FALSE),"")</f>
        <v>HOPI</v>
      </c>
      <c r="H14" s="5" t="str">
        <f>IF('Cílová listina'!$A$2:$A$249&lt;&gt;"",VLOOKUP('Cílová listina'!$A$2:$A$249,'Seznam účastníků závodu'!A:E,4,FALSE),"")</f>
        <v>Turistická trasa - 15 km</v>
      </c>
      <c r="I14" s="5" t="str">
        <f>IF('Cílová listina'!$A$2:$A$249&lt;&gt;"","OK","")</f>
        <v>OK</v>
      </c>
    </row>
    <row r="15" spans="1:9" ht="15">
      <c r="A15" s="10">
        <v>190</v>
      </c>
      <c r="B15" s="11">
        <v>41531.45107638889</v>
      </c>
      <c r="C15" s="2" t="str">
        <f>IF('Cílová listina'!$A$2:$A$249&lt;&gt;"",VLOOKUP('Cílová listina'!$A$2:$A$249,'Seznam účastníků závodu'!A:B,2,FALSE),"")</f>
        <v>Jiří</v>
      </c>
      <c r="D15" s="5"/>
      <c r="E15" s="5" t="str">
        <f>IF('Cílová listina'!$A$2:$A$249&lt;&gt;"",VLOOKUP('Cílová listina'!$A$2:$A$249,'Seznam účastníků závodu'!A:C,3,FALSE),"")</f>
        <v>Vlček</v>
      </c>
      <c r="F15" s="5">
        <f>IF('Cílová listina'!$B15=""," ",'Cílová listina'!$B15-'Seznam účastníků závodu'!$H$1)</f>
        <v>41531.03232638889</v>
      </c>
      <c r="G15" s="2" t="str">
        <f>IF('Cílová listina'!$A$2:$A$249&lt;&gt;"",VLOOKUP('Cílová listina'!$A$2:$A$249,'Seznam účastníků závodu'!A:E,5,FALSE),"")</f>
        <v>Ostatní</v>
      </c>
      <c r="H15" s="5" t="str">
        <f>IF('Cílová listina'!$A$2:$A$249&lt;&gt;"",VLOOKUP('Cílová listina'!$A$2:$A$249,'Seznam účastníků závodu'!A:E,4,FALSE),"")</f>
        <v>Turistická trasa - 15 km</v>
      </c>
      <c r="I15" s="5" t="str">
        <f>IF('Cílová listina'!$A$2:$A$249&lt;&gt;"","OK","")</f>
        <v>OK</v>
      </c>
    </row>
    <row r="16" spans="1:9" ht="15">
      <c r="A16" s="10">
        <v>284</v>
      </c>
      <c r="B16" s="11">
        <v>41531.451365740744</v>
      </c>
      <c r="C16" s="2" t="str">
        <f>IF('Cílová listina'!$A$2:$A$249&lt;&gt;"",VLOOKUP('Cílová listina'!$A$2:$A$249,'Seznam účastníků závodu'!A:B,2,FALSE),"")</f>
        <v>Robert</v>
      </c>
      <c r="D16" s="5"/>
      <c r="E16" s="5" t="str">
        <f>IF('Cílová listina'!$A$2:$A$249&lt;&gt;"",VLOOKUP('Cílová listina'!$A$2:$A$249,'Seznam účastníků závodu'!A:C,3,FALSE),"")</f>
        <v>Nürnberger</v>
      </c>
      <c r="F16" s="5">
        <f>IF('Cílová listina'!$B16=""," ",'Cílová listina'!$B16-'Seznam účastníků závodu'!$H$1)</f>
        <v>41531.03261574075</v>
      </c>
      <c r="G16" s="2" t="str">
        <f>IF('Cílová listina'!$A$2:$A$249&lt;&gt;"",VLOOKUP('Cílová listina'!$A$2:$A$249,'Seznam účastníků závodu'!A:E,5,FALSE),"")</f>
        <v>Ostatní</v>
      </c>
      <c r="H16" s="5" t="str">
        <f>IF('Cílová listina'!$A$2:$A$249&lt;&gt;"",VLOOKUP('Cílová listina'!$A$2:$A$249,'Seznam účastníků závodu'!A:E,4,FALSE),"")</f>
        <v>Turistická trasa - 15 km</v>
      </c>
      <c r="I16" s="5" t="str">
        <f>IF('Cílová listina'!$A$2:$A$249&lt;&gt;"","OK","")</f>
        <v>OK</v>
      </c>
    </row>
    <row r="17" spans="1:9" ht="15">
      <c r="A17" s="10">
        <v>256</v>
      </c>
      <c r="B17" s="11">
        <v>41531.45178240741</v>
      </c>
      <c r="C17" s="2" t="str">
        <f>IF('Cílová listina'!$A$2:$A$249&lt;&gt;"",VLOOKUP('Cílová listina'!$A$2:$A$249,'Seznam účastníků závodu'!A:B,2,FALSE),"")</f>
        <v>Blanka</v>
      </c>
      <c r="D17" s="5"/>
      <c r="E17" s="5" t="str">
        <f>IF('Cílová listina'!$A$2:$A$249&lt;&gt;"",VLOOKUP('Cílová listina'!$A$2:$A$249,'Seznam účastníků závodu'!A:C,3,FALSE),"")</f>
        <v>Vachová</v>
      </c>
      <c r="F17" s="5">
        <f>IF('Cílová listina'!$B17=""," ",'Cílová listina'!$B17-'Seznam účastníků závodu'!$H$1)</f>
        <v>41531.03303240741</v>
      </c>
      <c r="G17" s="2" t="str">
        <f>IF('Cílová listina'!$A$2:$A$249&lt;&gt;"",VLOOKUP('Cílová listina'!$A$2:$A$249,'Seznam účastníků závodu'!A:E,5,FALSE),"")</f>
        <v>Ostatní</v>
      </c>
      <c r="H17" s="5" t="str">
        <f>IF('Cílová listina'!$A$2:$A$249&lt;&gt;"",VLOOKUP('Cílová listina'!$A$2:$A$249,'Seznam účastníků závodu'!A:E,4,FALSE),"")</f>
        <v>Turistická trasa - 15 km</v>
      </c>
      <c r="I17" s="5" t="str">
        <f>IF('Cílová listina'!$A$2:$A$249&lt;&gt;"","OK","")</f>
        <v>OK</v>
      </c>
    </row>
    <row r="18" spans="1:9" ht="15">
      <c r="A18" s="10">
        <v>107</v>
      </c>
      <c r="B18" s="11">
        <v>41531.45174768518</v>
      </c>
      <c r="C18" s="2" t="str">
        <f>IF('Cílová listina'!$A$2:$A$249&lt;&gt;"",VLOOKUP('Cílová listina'!$A$2:$A$249,'Seznam účastníků závodu'!A:B,2,FALSE),"")</f>
        <v>Jiří</v>
      </c>
      <c r="D18" s="5"/>
      <c r="E18" s="5" t="str">
        <f>IF('Cílová listina'!$A$2:$A$249&lt;&gt;"",VLOOKUP('Cílová listina'!$A$2:$A$249,'Seznam účastníků závodu'!A:C,3,FALSE),"")</f>
        <v>Schiller</v>
      </c>
      <c r="F18" s="5">
        <f>IF('Cílová listina'!$B18=""," ",'Cílová listina'!$B18-'Seznam účastníků závodu'!$H$1)</f>
        <v>41531.032997685186</v>
      </c>
      <c r="G18" s="2" t="str">
        <f>IF('Cílová listina'!$A$2:$A$249&lt;&gt;"",VLOOKUP('Cílová listina'!$A$2:$A$249,'Seznam účastníků závodu'!A:E,5,FALSE),"")</f>
        <v>Ostatní</v>
      </c>
      <c r="H18" s="5" t="str">
        <f>IF('Cílová listina'!$A$2:$A$249&lt;&gt;"",VLOOKUP('Cílová listina'!$A$2:$A$249,'Seznam účastníků závodu'!A:E,4,FALSE),"")</f>
        <v>Turistická trasa - 15 km</v>
      </c>
      <c r="I18" s="5" t="str">
        <f>IF('Cílová listina'!$A$2:$A$249&lt;&gt;"","OK","")</f>
        <v>OK</v>
      </c>
    </row>
    <row r="19" spans="1:9" ht="15">
      <c r="A19" s="10">
        <v>22</v>
      </c>
      <c r="B19" s="11">
        <v>41531.45175925926</v>
      </c>
      <c r="C19" s="2" t="str">
        <f>IF('Cílová listina'!$A$2:$A$249&lt;&gt;"",VLOOKUP('Cílová listina'!$A$2:$A$249,'Seznam účastníků závodu'!A:B,2,FALSE),"")</f>
        <v>Zuzana</v>
      </c>
      <c r="D19" s="5"/>
      <c r="E19" s="5" t="str">
        <f>IF('Cílová listina'!$A$2:$A$249&lt;&gt;"",VLOOKUP('Cílová listina'!$A$2:$A$249,'Seznam účastníků závodu'!A:C,3,FALSE),"")</f>
        <v>Petráňová</v>
      </c>
      <c r="F19" s="5">
        <f>IF('Cílová listina'!$B19=""," ",'Cílová listina'!$B19-'Seznam účastníků závodu'!$H$1)</f>
        <v>41531.03300925926</v>
      </c>
      <c r="G19" s="2" t="str">
        <f>IF('Cílová listina'!$A$2:$A$249&lt;&gt;"",VLOOKUP('Cílová listina'!$A$2:$A$249,'Seznam účastníků závodu'!A:E,5,FALSE),"")</f>
        <v>Ostatní</v>
      </c>
      <c r="H19" s="5" t="str">
        <f>IF('Cílová listina'!$A$2:$A$249&lt;&gt;"",VLOOKUP('Cílová listina'!$A$2:$A$249,'Seznam účastníků závodu'!A:E,4,FALSE),"")</f>
        <v>Turistická trasa - 15 km</v>
      </c>
      <c r="I19" s="5" t="str">
        <f>IF('Cílová listina'!$A$2:$A$249&lt;&gt;"","OK","")</f>
        <v>OK</v>
      </c>
    </row>
    <row r="20" spans="1:9" ht="15">
      <c r="A20" s="10">
        <v>71</v>
      </c>
      <c r="B20" s="11">
        <v>41531.45284722222</v>
      </c>
      <c r="C20" s="2" t="str">
        <f>IF('Cílová listina'!$A$2:$A$249&lt;&gt;"",VLOOKUP('Cílová listina'!$A$2:$A$249,'Seznam účastníků závodu'!A:B,2,FALSE),"")</f>
        <v>Martin</v>
      </c>
      <c r="D20" s="5"/>
      <c r="E20" s="5" t="str">
        <f>IF('Cílová listina'!$A$2:$A$249&lt;&gt;"",VLOOKUP('Cílová listina'!$A$2:$A$249,'Seznam účastníků závodu'!A:C,3,FALSE),"")</f>
        <v>Smíšek</v>
      </c>
      <c r="F20" s="5">
        <f>IF('Cílová listina'!$B20=""," ",'Cílová listina'!$B20-'Seznam účastníků závodu'!$H$1)</f>
        <v>41531.034097222226</v>
      </c>
      <c r="G20" s="2" t="str">
        <f>IF('Cílová listina'!$A$2:$A$249&lt;&gt;"",VLOOKUP('Cílová listina'!$A$2:$A$249,'Seznam účastníků závodu'!A:E,5,FALSE),"")</f>
        <v>Ostatní</v>
      </c>
      <c r="H20" s="5" t="str">
        <f>IF('Cílová listina'!$A$2:$A$249&lt;&gt;"",VLOOKUP('Cílová listina'!$A$2:$A$249,'Seznam účastníků závodu'!A:E,4,FALSE),"")</f>
        <v>Turistická trasa - 15 km</v>
      </c>
      <c r="I20" s="5" t="str">
        <f>IF('Cílová listina'!$A$2:$A$249&lt;&gt;"","OK","")</f>
        <v>OK</v>
      </c>
    </row>
    <row r="21" spans="1:9" ht="15">
      <c r="A21" s="10">
        <v>140</v>
      </c>
      <c r="B21" s="11">
        <v>41531.45309027778</v>
      </c>
      <c r="C21" s="2" t="str">
        <f>IF('Cílová listina'!$A$2:$A$249&lt;&gt;"",VLOOKUP('Cílová listina'!$A$2:$A$249,'Seznam účastníků závodu'!A:B,2,FALSE),"")</f>
        <v>Tomáš</v>
      </c>
      <c r="D21" s="5"/>
      <c r="E21" s="5" t="str">
        <f>IF('Cílová listina'!$A$2:$A$249&lt;&gt;"",VLOOKUP('Cílová listina'!$A$2:$A$249,'Seznam účastníků závodu'!A:C,3,FALSE),"")</f>
        <v>Raizer</v>
      </c>
      <c r="F21" s="5">
        <f>IF('Cílová listina'!$B21=""," ",'Cílová listina'!$B21-'Seznam účastníků závodu'!$H$1)</f>
        <v>41531.03434027778</v>
      </c>
      <c r="G21" s="2" t="str">
        <f>IF('Cílová listina'!$A$2:$A$249&lt;&gt;"",VLOOKUP('Cílová listina'!$A$2:$A$249,'Seznam účastníků závodu'!A:E,5,FALSE),"")</f>
        <v>HOPI</v>
      </c>
      <c r="H21" s="5" t="str">
        <f>IF('Cílová listina'!$A$2:$A$249&lt;&gt;"",VLOOKUP('Cílová listina'!$A$2:$A$249,'Seznam účastníků závodu'!A:E,4,FALSE),"")</f>
        <v>Turistická trasa - 15 km</v>
      </c>
      <c r="I21" s="5" t="str">
        <f>IF('Cílová listina'!$A$2:$A$249&lt;&gt;"","OK","")</f>
        <v>OK</v>
      </c>
    </row>
    <row r="22" spans="1:9" ht="15">
      <c r="A22" s="10">
        <v>142</v>
      </c>
      <c r="B22" s="11">
        <v>41531.45326388889</v>
      </c>
      <c r="C22" s="2" t="str">
        <f>IF('Cílová listina'!$A$2:$A$249&lt;&gt;"",VLOOKUP('Cílová listina'!$A$2:$A$249,'Seznam účastníků závodu'!A:B,2,FALSE),"")</f>
        <v>David </v>
      </c>
      <c r="D22" s="5"/>
      <c r="E22" s="5" t="str">
        <f>IF('Cílová listina'!$A$2:$A$249&lt;&gt;"",VLOOKUP('Cílová listina'!$A$2:$A$249,'Seznam účastníků závodu'!A:C,3,FALSE),"")</f>
        <v>Foukner</v>
      </c>
      <c r="F22" s="5">
        <f>IF('Cílová listina'!$B22=""," ",'Cílová listina'!$B22-'Seznam účastníků závodu'!$H$1)</f>
        <v>41531.034513888895</v>
      </c>
      <c r="G22" s="2" t="str">
        <f>IF('Cílová listina'!$A$2:$A$249&lt;&gt;"",VLOOKUP('Cílová listina'!$A$2:$A$249,'Seznam účastníků závodu'!A:E,5,FALSE),"")</f>
        <v>Ostatní</v>
      </c>
      <c r="H22" s="5" t="str">
        <f>IF('Cílová listina'!$A$2:$A$249&lt;&gt;"",VLOOKUP('Cílová listina'!$A$2:$A$249,'Seznam účastníků závodu'!A:E,4,FALSE),"")</f>
        <v>Turistická trasa - 15 km</v>
      </c>
      <c r="I22" s="5" t="str">
        <f>IF('Cílová listina'!$A$2:$A$249&lt;&gt;"","OK","")</f>
        <v>OK</v>
      </c>
    </row>
    <row r="23" spans="1:9" ht="15">
      <c r="A23" s="10">
        <v>30</v>
      </c>
      <c r="B23" s="11">
        <v>41531.45326388889</v>
      </c>
      <c r="C23" s="2" t="str">
        <f>IF('Cílová listina'!$A$2:$A$249&lt;&gt;"",VLOOKUP('Cílová listina'!$A$2:$A$249,'Seznam účastníků závodu'!A:B,2,FALSE),"")</f>
        <v>Lukáš</v>
      </c>
      <c r="D23" s="5"/>
      <c r="E23" s="5" t="str">
        <f>IF('Cílová listina'!$A$2:$A$249&lt;&gt;"",VLOOKUP('Cílová listina'!$A$2:$A$249,'Seznam účastníků závodu'!A:C,3,FALSE),"")</f>
        <v>Lhoták</v>
      </c>
      <c r="F23" s="5">
        <f>IF('Cílová listina'!$B23=""," ",'Cílová listina'!$B23-'Seznam účastníků závodu'!$H$1)</f>
        <v>41531.034513888895</v>
      </c>
      <c r="G23" s="2" t="str">
        <f>IF('Cílová listina'!$A$2:$A$249&lt;&gt;"",VLOOKUP('Cílová listina'!$A$2:$A$249,'Seznam účastníků závodu'!A:E,5,FALSE),"")</f>
        <v>Ostatní</v>
      </c>
      <c r="H23" s="5" t="str">
        <f>IF('Cílová listina'!$A$2:$A$249&lt;&gt;"",VLOOKUP('Cílová listina'!$A$2:$A$249,'Seznam účastníků závodu'!A:E,4,FALSE),"")</f>
        <v>Turistická trasa - 15 km</v>
      </c>
      <c r="I23" s="5" t="str">
        <f>IF('Cílová listina'!$A$2:$A$249&lt;&gt;"","OK","")</f>
        <v>OK</v>
      </c>
    </row>
    <row r="24" spans="1:9" ht="15">
      <c r="A24" s="10">
        <v>115</v>
      </c>
      <c r="B24" s="11">
        <v>41531.45371527778</v>
      </c>
      <c r="C24" s="2" t="str">
        <f>IF('Cílová listina'!$A$2:$A$249&lt;&gt;"",VLOOKUP('Cílová listina'!$A$2:$A$249,'Seznam účastníků závodu'!A:B,2,FALSE),"")</f>
        <v>Zuzana</v>
      </c>
      <c r="D24" s="5"/>
      <c r="E24" s="5" t="str">
        <f>IF('Cílová listina'!$A$2:$A$249&lt;&gt;"",VLOOKUP('Cílová listina'!$A$2:$A$249,'Seznam účastníků závodu'!A:C,3,FALSE),"")</f>
        <v>Dobšovičová</v>
      </c>
      <c r="F24" s="5">
        <f>IF('Cílová listina'!$B24=""," ",'Cílová listina'!$B24-'Seznam účastníků závodu'!$H$1)</f>
        <v>41531.03496527778</v>
      </c>
      <c r="G24" s="2" t="str">
        <f>IF('Cílová listina'!$A$2:$A$249&lt;&gt;"",VLOOKUP('Cílová listina'!$A$2:$A$249,'Seznam účastníků závodu'!A:E,5,FALSE),"")</f>
        <v>Ostatní</v>
      </c>
      <c r="H24" s="5" t="str">
        <f>IF('Cílová listina'!$A$2:$A$249&lt;&gt;"",VLOOKUP('Cílová listina'!$A$2:$A$249,'Seznam účastníků závodu'!A:E,4,FALSE),"")</f>
        <v>Turistická trasa - 15 km</v>
      </c>
      <c r="I24" s="5" t="str">
        <f>IF('Cílová listina'!$A$2:$A$249&lt;&gt;"","OK","")</f>
        <v>OK</v>
      </c>
    </row>
    <row r="25" spans="1:9" ht="15">
      <c r="A25" s="10">
        <v>198</v>
      </c>
      <c r="B25" s="11">
        <v>41531.45390046296</v>
      </c>
      <c r="C25" s="2" t="str">
        <f>IF('Cílová listina'!$A$2:$A$249&lt;&gt;"",VLOOKUP('Cílová listina'!$A$2:$A$249,'Seznam účastníků závodu'!A:B,2,FALSE),"")</f>
        <v>Michal</v>
      </c>
      <c r="D25" s="5"/>
      <c r="E25" s="5" t="str">
        <f>IF('Cílová listina'!$A$2:$A$249&lt;&gt;"",VLOOKUP('Cílová listina'!$A$2:$A$249,'Seznam účastníků závodu'!A:C,3,FALSE),"")</f>
        <v>Muller</v>
      </c>
      <c r="F25" s="5">
        <f>IF('Cílová listina'!$B25=""," ",'Cílová listina'!$B25-'Seznam účastníků závodu'!$H$1)</f>
        <v>41531.035150462965</v>
      </c>
      <c r="G25" s="2" t="str">
        <f>IF('Cílová listina'!$A$2:$A$249&lt;&gt;"",VLOOKUP('Cílová listina'!$A$2:$A$249,'Seznam účastníků závodu'!A:E,5,FALSE),"")</f>
        <v>HOPI</v>
      </c>
      <c r="H25" s="5" t="str">
        <f>IF('Cílová listina'!$A$2:$A$249&lt;&gt;"",VLOOKUP('Cílová listina'!$A$2:$A$249,'Seznam účastníků závodu'!A:E,4,FALSE),"")</f>
        <v>Turistická trasa - 15 km</v>
      </c>
      <c r="I25" s="5" t="str">
        <f>IF('Cílová listina'!$A$2:$A$249&lt;&gt;"","OK","")</f>
        <v>OK</v>
      </c>
    </row>
    <row r="26" spans="1:9" ht="15">
      <c r="A26" s="10">
        <v>84</v>
      </c>
      <c r="B26" s="11">
        <v>41531.45391203704</v>
      </c>
      <c r="C26" s="2" t="str">
        <f>IF('Cílová listina'!$A$2:$A$249&lt;&gt;"",VLOOKUP('Cílová listina'!$A$2:$A$249,'Seznam účastníků závodu'!A:B,2,FALSE),"")</f>
        <v>Jiří</v>
      </c>
      <c r="D26" s="5"/>
      <c r="E26" s="5" t="str">
        <f>IF('Cílová listina'!$A$2:$A$249&lt;&gt;"",VLOOKUP('Cílová listina'!$A$2:$A$249,'Seznam účastníků závodu'!A:C,3,FALSE),"")</f>
        <v>Linder</v>
      </c>
      <c r="F26" s="5">
        <f>IF('Cílová listina'!$B26=""," ",'Cílová listina'!$B26-'Seznam účastníků závodu'!$H$1)</f>
        <v>41531.03516203704</v>
      </c>
      <c r="G26" s="2" t="str">
        <f>IF('Cílová listina'!$A$2:$A$249&lt;&gt;"",VLOOKUP('Cílová listina'!$A$2:$A$249,'Seznam účastníků závodu'!A:E,5,FALSE),"")</f>
        <v>Ostatní</v>
      </c>
      <c r="H26" s="5" t="str">
        <f>IF('Cílová listina'!$A$2:$A$249&lt;&gt;"",VLOOKUP('Cílová listina'!$A$2:$A$249,'Seznam účastníků závodu'!A:E,4,FALSE),"")</f>
        <v>Turistická trasa - 15 km</v>
      </c>
      <c r="I26" s="5" t="str">
        <f>IF('Cílová listina'!$A$2:$A$249&lt;&gt;"","OK","")</f>
        <v>OK</v>
      </c>
    </row>
    <row r="27" spans="1:9" ht="15">
      <c r="A27" s="10">
        <v>236</v>
      </c>
      <c r="B27" s="11">
        <v>41531.4540625</v>
      </c>
      <c r="C27" s="2" t="str">
        <f>IF('Cílová listina'!$A$2:$A$249&lt;&gt;"",VLOOKUP('Cílová listina'!$A$2:$A$249,'Seznam účastníků závodu'!A:B,2,FALSE),"")</f>
        <v>Lukáš</v>
      </c>
      <c r="D27" s="5"/>
      <c r="E27" s="5" t="str">
        <f>IF('Cílová listina'!$A$2:$A$249&lt;&gt;"",VLOOKUP('Cílová listina'!$A$2:$A$249,'Seznam účastníků závodu'!A:C,3,FALSE),"")</f>
        <v>Cigánek</v>
      </c>
      <c r="F27" s="5">
        <f>IF('Cílová listina'!$B27=""," ",'Cílová listina'!$B27-'Seznam účastníků závodu'!$H$1)</f>
        <v>41531.035312500004</v>
      </c>
      <c r="G27" s="2" t="str">
        <f>IF('Cílová listina'!$A$2:$A$249&lt;&gt;"",VLOOKUP('Cílová listina'!$A$2:$A$249,'Seznam účastníků závodu'!A:E,5,FALSE),"")</f>
        <v>Ostatní</v>
      </c>
      <c r="H27" s="5" t="str">
        <f>IF('Cílová listina'!$A$2:$A$249&lt;&gt;"",VLOOKUP('Cílová listina'!$A$2:$A$249,'Seznam účastníků závodu'!A:E,4,FALSE),"")</f>
        <v>Turistická trasa - 15 km - děti</v>
      </c>
      <c r="I27" s="5" t="str">
        <f>IF('Cílová listina'!$A$2:$A$249&lt;&gt;"","OK","")</f>
        <v>OK</v>
      </c>
    </row>
    <row r="28" spans="1:9" ht="15">
      <c r="A28" s="10">
        <v>235</v>
      </c>
      <c r="B28" s="11">
        <v>41531.45407407408</v>
      </c>
      <c r="C28" s="2" t="str">
        <f>IF('Cílová listina'!$A$2:$A$249&lt;&gt;"",VLOOKUP('Cílová listina'!$A$2:$A$249,'Seznam účastníků závodu'!A:B,2,FALSE),"")</f>
        <v>Petr</v>
      </c>
      <c r="D28" s="5"/>
      <c r="E28" s="5" t="str">
        <f>IF('Cílová listina'!$A$2:$A$249&lt;&gt;"",VLOOKUP('Cílová listina'!$A$2:$A$249,'Seznam účastníků závodu'!A:C,3,FALSE),"")</f>
        <v>Cigánek</v>
      </c>
      <c r="F28" s="5">
        <f>IF('Cílová listina'!$B28=""," ",'Cílová listina'!$B28-'Seznam účastníků závodu'!$H$1)</f>
        <v>41531.03532407408</v>
      </c>
      <c r="G28" s="2" t="str">
        <f>IF('Cílová listina'!$A$2:$A$249&lt;&gt;"",VLOOKUP('Cílová listina'!$A$2:$A$249,'Seznam účastníků závodu'!A:E,5,FALSE),"")</f>
        <v>Ostatní</v>
      </c>
      <c r="H28" s="5" t="str">
        <f>IF('Cílová listina'!$A$2:$A$249&lt;&gt;"",VLOOKUP('Cílová listina'!$A$2:$A$249,'Seznam účastníků závodu'!A:E,4,FALSE),"")</f>
        <v>Turistická trasa - 15 km</v>
      </c>
      <c r="I28" s="5" t="str">
        <f>IF('Cílová listina'!$A$2:$A$249&lt;&gt;"","OK","")</f>
        <v>OK</v>
      </c>
    </row>
    <row r="29" spans="1:9" ht="15">
      <c r="A29" s="10">
        <v>100</v>
      </c>
      <c r="B29" s="11">
        <v>41531.454097222224</v>
      </c>
      <c r="C29" s="2" t="str">
        <f>IF('Cílová listina'!$A$2:$A$249&lt;&gt;"",VLOOKUP('Cílová listina'!$A$2:$A$249,'Seznam účastníků závodu'!A:B,2,FALSE),"")</f>
        <v>Lucie</v>
      </c>
      <c r="D29" s="5"/>
      <c r="E29" s="5" t="str">
        <f>IF('Cílová listina'!$A$2:$A$249&lt;&gt;"",VLOOKUP('Cílová listina'!$A$2:$A$249,'Seznam účastníků závodu'!A:C,3,FALSE),"")</f>
        <v>Lysá</v>
      </c>
      <c r="F29" s="5">
        <f>IF('Cílová listina'!$B29=""," ",'Cílová listina'!$B29-'Seznam účastníků závodu'!$H$1)</f>
        <v>41531.03534722223</v>
      </c>
      <c r="G29" s="2" t="str">
        <f>IF('Cílová listina'!$A$2:$A$249&lt;&gt;"",VLOOKUP('Cílová listina'!$A$2:$A$249,'Seznam účastníků závodu'!A:E,5,FALSE),"")</f>
        <v>Ostatní</v>
      </c>
      <c r="H29" s="5" t="str">
        <f>IF('Cílová listina'!$A$2:$A$249&lt;&gt;"",VLOOKUP('Cílová listina'!$A$2:$A$249,'Seznam účastníků závodu'!A:E,4,FALSE),"")</f>
        <v>Turistická trasa - 15 km</v>
      </c>
      <c r="I29" s="5" t="str">
        <f>IF('Cílová listina'!$A$2:$A$249&lt;&gt;"","OK","")</f>
        <v>OK</v>
      </c>
    </row>
    <row r="30" spans="1:9" ht="15">
      <c r="A30" s="10">
        <v>183</v>
      </c>
      <c r="B30" s="11">
        <v>41531.455034722225</v>
      </c>
      <c r="C30" s="2" t="str">
        <f>IF('Cílová listina'!$A$2:$A$249&lt;&gt;"",VLOOKUP('Cílová listina'!$A$2:$A$249,'Seznam účastníků závodu'!A:B,2,FALSE),"")</f>
        <v>Vladimír</v>
      </c>
      <c r="D30" s="5"/>
      <c r="E30" s="5" t="str">
        <f>IF('Cílová listina'!$A$2:$A$249&lt;&gt;"",VLOOKUP('Cílová listina'!$A$2:$A$249,'Seznam účastníků závodu'!A:C,3,FALSE),"")</f>
        <v>Jäger</v>
      </c>
      <c r="F30" s="5">
        <f>IF('Cílová listina'!$B30=""," ",'Cílová listina'!$B30-'Seznam účastníků závodu'!$H$1)</f>
        <v>41531.03628472223</v>
      </c>
      <c r="G30" s="2" t="str">
        <f>IF('Cílová listina'!$A$2:$A$249&lt;&gt;"",VLOOKUP('Cílová listina'!$A$2:$A$249,'Seznam účastníků závodu'!A:E,5,FALSE),"")</f>
        <v>Ostatní</v>
      </c>
      <c r="H30" s="5" t="str">
        <f>IF('Cílová listina'!$A$2:$A$249&lt;&gt;"",VLOOKUP('Cílová listina'!$A$2:$A$249,'Seznam účastníků závodu'!A:E,4,FALSE),"")</f>
        <v>Turistická trasa - 15 km - děti</v>
      </c>
      <c r="I30" s="5" t="str">
        <f>IF('Cílová listina'!$A$2:$A$249&lt;&gt;"","OK","")</f>
        <v>OK</v>
      </c>
    </row>
    <row r="31" spans="1:9" ht="15">
      <c r="A31" s="10">
        <v>131</v>
      </c>
      <c r="B31" s="11">
        <v>41531.45517361111</v>
      </c>
      <c r="C31" s="2" t="str">
        <f>IF('Cílová listina'!$A$2:$A$249&lt;&gt;"",VLOOKUP('Cílová listina'!$A$2:$A$249,'Seznam účastníků závodu'!A:B,2,FALSE),"")</f>
        <v>Eduard</v>
      </c>
      <c r="D31" s="5"/>
      <c r="E31" s="5" t="str">
        <f>IF('Cílová listina'!$A$2:$A$249&lt;&gt;"",VLOOKUP('Cílová listina'!$A$2:$A$249,'Seznam účastníků závodu'!A:C,3,FALSE),"")</f>
        <v>Šneidar</v>
      </c>
      <c r="F31" s="5">
        <f>IF('Cílová listina'!$B31=""," ",'Cílová listina'!$B31-'Seznam účastníků závodu'!$H$1)</f>
        <v>41531.03642361111</v>
      </c>
      <c r="G31" s="2" t="str">
        <f>IF('Cílová listina'!$A$2:$A$249&lt;&gt;"",VLOOKUP('Cílová listina'!$A$2:$A$249,'Seznam účastníků závodu'!A:E,5,FALSE),"")</f>
        <v>HOPI</v>
      </c>
      <c r="H31" s="5" t="str">
        <f>IF('Cílová listina'!$A$2:$A$249&lt;&gt;"",VLOOKUP('Cílová listina'!$A$2:$A$249,'Seznam účastníků závodu'!A:E,4,FALSE),"")</f>
        <v>Turistická trasa - 15 km</v>
      </c>
      <c r="I31" s="5" t="str">
        <f>IF('Cílová listina'!$A$2:$A$249&lt;&gt;"","OK","")</f>
        <v>OK</v>
      </c>
    </row>
    <row r="32" spans="1:9" ht="15">
      <c r="A32" s="10">
        <v>144</v>
      </c>
      <c r="B32" s="11">
        <v>41531.4555787037</v>
      </c>
      <c r="C32" s="2" t="str">
        <f>IF('Cílová listina'!$A$2:$A$249&lt;&gt;"",VLOOKUP('Cílová listina'!$A$2:$A$249,'Seznam účastníků závodu'!A:B,2,FALSE),"")</f>
        <v>Ivana </v>
      </c>
      <c r="D32" s="5"/>
      <c r="E32" s="5" t="str">
        <f>IF('Cílová listina'!$A$2:$A$249&lt;&gt;"",VLOOKUP('Cílová listina'!$A$2:$A$249,'Seznam účastníků závodu'!A:C,3,FALSE),"")</f>
        <v>Pavlasová</v>
      </c>
      <c r="F32" s="5">
        <f>IF('Cílová listina'!$B32=""," ",'Cílová listina'!$B32-'Seznam účastníků závodu'!$H$1)</f>
        <v>41531.036828703705</v>
      </c>
      <c r="G32" s="2" t="str">
        <f>IF('Cílová listina'!$A$2:$A$249&lt;&gt;"",VLOOKUP('Cílová listina'!$A$2:$A$249,'Seznam účastníků závodu'!A:E,5,FALSE),"")</f>
        <v>Ostatní</v>
      </c>
      <c r="H32" s="5" t="str">
        <f>IF('Cílová listina'!$A$2:$A$249&lt;&gt;"",VLOOKUP('Cílová listina'!$A$2:$A$249,'Seznam účastníků závodu'!A:E,4,FALSE),"")</f>
        <v>Turistická trasa - 15 km</v>
      </c>
      <c r="I32" s="5" t="str">
        <f>IF('Cílová listina'!$A$2:$A$249&lt;&gt;"","OK","")</f>
        <v>OK</v>
      </c>
    </row>
    <row r="33" spans="1:9" ht="15">
      <c r="A33" s="10">
        <v>293</v>
      </c>
      <c r="B33" s="11">
        <v>41531.456921296296</v>
      </c>
      <c r="C33" s="2" t="str">
        <f>IF('Cílová listina'!$A$2:$A$249&lt;&gt;"",VLOOKUP('Cílová listina'!$A$2:$A$249,'Seznam účastníků závodu'!A:B,2,FALSE),"")</f>
        <v>Miroslav</v>
      </c>
      <c r="D33" s="5"/>
      <c r="E33" s="5" t="str">
        <f>IF('Cílová listina'!$A$2:$A$249&lt;&gt;"",VLOOKUP('Cílová listina'!$A$2:$A$249,'Seznam účastníků závodu'!A:C,3,FALSE),"")</f>
        <v>Strachota</v>
      </c>
      <c r="F33" s="5">
        <f>IF('Cílová listina'!$B33=""," ",'Cílová listina'!$B33-'Seznam účastníků závodu'!$H$1)</f>
        <v>41531.0381712963</v>
      </c>
      <c r="G33" s="2" t="str">
        <f>IF('Cílová listina'!$A$2:$A$249&lt;&gt;"",VLOOKUP('Cílová listina'!$A$2:$A$249,'Seznam účastníků závodu'!A:E,5,FALSE),"")</f>
        <v>Ostatní</v>
      </c>
      <c r="H33" s="5" t="str">
        <f>IF('Cílová listina'!$A$2:$A$249&lt;&gt;"",VLOOKUP('Cílová listina'!$A$2:$A$249,'Seznam účastníků závodu'!A:E,4,FALSE),"")</f>
        <v>Turistická trasa - 15 km</v>
      </c>
      <c r="I33" s="5" t="str">
        <f>IF('Cílová listina'!$A$2:$A$249&lt;&gt;"","OK","")</f>
        <v>OK</v>
      </c>
    </row>
    <row r="34" spans="1:9" ht="15">
      <c r="A34" s="10">
        <v>286</v>
      </c>
      <c r="B34" s="11">
        <v>41531.45694444444</v>
      </c>
      <c r="C34" s="2" t="str">
        <f>IF('Cílová listina'!$A$2:$A$249&lt;&gt;"",VLOOKUP('Cílová listina'!$A$2:$A$249,'Seznam účastníků závodu'!A:B,2,FALSE),"")</f>
        <v>Antonín</v>
      </c>
      <c r="D34" s="5"/>
      <c r="E34" s="5" t="str">
        <f>IF('Cílová listina'!$A$2:$A$249&lt;&gt;"",VLOOKUP('Cílová listina'!$A$2:$A$249,'Seznam účastníků závodu'!A:C,3,FALSE),"")</f>
        <v>Hykl</v>
      </c>
      <c r="F34" s="5">
        <f>IF('Cílová listina'!$B34=""," ",'Cílová listina'!$B34-'Seznam účastníků závodu'!$H$1)</f>
        <v>41531.038194444445</v>
      </c>
      <c r="G34" s="2" t="str">
        <f>IF('Cílová listina'!$A$2:$A$249&lt;&gt;"",VLOOKUP('Cílová listina'!$A$2:$A$249,'Seznam účastníků závodu'!A:E,5,FALSE),"")</f>
        <v>Ostatní</v>
      </c>
      <c r="H34" s="5" t="str">
        <f>IF('Cílová listina'!$A$2:$A$249&lt;&gt;"",VLOOKUP('Cílová listina'!$A$2:$A$249,'Seznam účastníků závodu'!A:E,4,FALSE),"")</f>
        <v>Turistická trasa - 15 km</v>
      </c>
      <c r="I34" s="5" t="str">
        <f>IF('Cílová listina'!$A$2:$A$249&lt;&gt;"","OK","")</f>
        <v>OK</v>
      </c>
    </row>
    <row r="35" spans="1:9" ht="15">
      <c r="A35" s="10">
        <v>285</v>
      </c>
      <c r="B35" s="11">
        <v>41531.45715277778</v>
      </c>
      <c r="C35" s="2" t="str">
        <f>IF('Cílová listina'!$A$2:$A$249&lt;&gt;"",VLOOKUP('Cílová listina'!$A$2:$A$249,'Seznam účastníků závodu'!A:B,2,FALSE),"")</f>
        <v>František</v>
      </c>
      <c r="D35" s="5"/>
      <c r="E35" s="5" t="str">
        <f>IF('Cílová listina'!$A$2:$A$249&lt;&gt;"",VLOOKUP('Cílová listina'!$A$2:$A$249,'Seznam účastníků závodu'!A:C,3,FALSE),"")</f>
        <v>Brabenec</v>
      </c>
      <c r="F35" s="5">
        <f>IF('Cílová listina'!$B35=""," ",'Cílová listina'!$B35-'Seznam účastníků závodu'!$H$1)</f>
        <v>41531.03840277778</v>
      </c>
      <c r="G35" s="2" t="str">
        <f>IF('Cílová listina'!$A$2:$A$249&lt;&gt;"",VLOOKUP('Cílová listina'!$A$2:$A$249,'Seznam účastníků závodu'!A:E,5,FALSE),"")</f>
        <v>Ostatní</v>
      </c>
      <c r="H35" s="5" t="str">
        <f>IF('Cílová listina'!$A$2:$A$249&lt;&gt;"",VLOOKUP('Cílová listina'!$A$2:$A$249,'Seznam účastníků závodu'!A:E,4,FALSE),"")</f>
        <v>Turistická trasa - 15 km</v>
      </c>
      <c r="I35" s="5" t="str">
        <f>IF('Cílová listina'!$A$2:$A$249&lt;&gt;"","OK","")</f>
        <v>OK</v>
      </c>
    </row>
    <row r="36" spans="1:9" ht="15">
      <c r="A36" s="10">
        <v>209</v>
      </c>
      <c r="B36" s="11">
        <v>41531.4571875</v>
      </c>
      <c r="C36" s="2" t="str">
        <f>IF('Cílová listina'!$A$2:$A$249&lt;&gt;"",VLOOKUP('Cílová listina'!$A$2:$A$249,'Seznam účastníků závodu'!A:B,2,FALSE),"")</f>
        <v>Kateřina</v>
      </c>
      <c r="D36" s="5"/>
      <c r="E36" s="5" t="str">
        <f>IF('Cílová listina'!$A$2:$A$249&lt;&gt;"",VLOOKUP('Cílová listina'!$A$2:$A$249,'Seznam účastníků závodu'!A:C,3,FALSE),"")</f>
        <v>Zemánková</v>
      </c>
      <c r="F36" s="5">
        <f>IF('Cílová listina'!$B36=""," ",'Cílová listina'!$B36-'Seznam účastníků závodu'!$H$1)</f>
        <v>41531.0384375</v>
      </c>
      <c r="G36" s="2" t="str">
        <f>IF('Cílová listina'!$A$2:$A$249&lt;&gt;"",VLOOKUP('Cílová listina'!$A$2:$A$249,'Seznam účastníků závodu'!A:E,5,FALSE),"")</f>
        <v>Ostatní</v>
      </c>
      <c r="H36" s="5" t="str">
        <f>IF('Cílová listina'!$A$2:$A$249&lt;&gt;"",VLOOKUP('Cílová listina'!$A$2:$A$249,'Seznam účastníků závodu'!A:E,4,FALSE),"")</f>
        <v>Turistická trasa - 15 km</v>
      </c>
      <c r="I36" s="5" t="str">
        <f>IF('Cílová listina'!$A$2:$A$249&lt;&gt;"","OK","")</f>
        <v>OK</v>
      </c>
    </row>
    <row r="37" spans="1:9" ht="15">
      <c r="A37" s="10">
        <v>27</v>
      </c>
      <c r="B37" s="11">
        <v>41531.45784722222</v>
      </c>
      <c r="C37" s="2" t="str">
        <f>IF('Cílová listina'!$A$2:$A$249&lt;&gt;"",VLOOKUP('Cílová listina'!$A$2:$A$249,'Seznam účastníků závodu'!A:B,2,FALSE),"")</f>
        <v>Monika</v>
      </c>
      <c r="D37" s="5"/>
      <c r="E37" s="5" t="str">
        <f>IF('Cílová listina'!$A$2:$A$249&lt;&gt;"",VLOOKUP('Cílová listina'!$A$2:$A$249,'Seznam účastníků závodu'!A:C,3,FALSE),"")</f>
        <v>Fouknerová</v>
      </c>
      <c r="F37" s="5">
        <f>IF('Cílová listina'!$B37=""," ",'Cílová listina'!$B37-'Seznam účastníků závodu'!$H$1)</f>
        <v>41531.03909722222</v>
      </c>
      <c r="G37" s="2" t="str">
        <f>IF('Cílová listina'!$A$2:$A$249&lt;&gt;"",VLOOKUP('Cílová listina'!$A$2:$A$249,'Seznam účastníků závodu'!A:E,5,FALSE),"")</f>
        <v>Ostatní</v>
      </c>
      <c r="H37" s="5" t="str">
        <f>IF('Cílová listina'!$A$2:$A$249&lt;&gt;"",VLOOKUP('Cílová listina'!$A$2:$A$249,'Seznam účastníků závodu'!A:E,4,FALSE),"")</f>
        <v>Turistická trasa - 15 km</v>
      </c>
      <c r="I37" s="5" t="str">
        <f>IF('Cílová listina'!$A$2:$A$249&lt;&gt;"","OK","")</f>
        <v>OK</v>
      </c>
    </row>
    <row r="38" spans="1:9" ht="15">
      <c r="A38" s="10">
        <v>205</v>
      </c>
      <c r="B38" s="11">
        <v>41531.4578587963</v>
      </c>
      <c r="C38" s="2" t="str">
        <f>IF('Cílová listina'!$A$2:$A$249&lt;&gt;"",VLOOKUP('Cílová listina'!$A$2:$A$249,'Seznam účastníků závodu'!A:B,2,FALSE),"")</f>
        <v>Petra</v>
      </c>
      <c r="D38" s="5"/>
      <c r="E38" s="5" t="str">
        <f>IF('Cílová listina'!$A$2:$A$249&lt;&gt;"",VLOOKUP('Cílová listina'!$A$2:$A$249,'Seznam účastníků závodu'!A:C,3,FALSE),"")</f>
        <v>Kubelková</v>
      </c>
      <c r="F38" s="5">
        <f>IF('Cílová listina'!$B38=""," ",'Cílová listina'!$B38-'Seznam účastníků závodu'!$H$1)</f>
        <v>41531.0391087963</v>
      </c>
      <c r="G38" s="2" t="str">
        <f>IF('Cílová listina'!$A$2:$A$249&lt;&gt;"",VLOOKUP('Cílová listina'!$A$2:$A$249,'Seznam účastníků závodu'!A:E,5,FALSE),"")</f>
        <v>Ostatní</v>
      </c>
      <c r="H38" s="5" t="str">
        <f>IF('Cílová listina'!$A$2:$A$249&lt;&gt;"",VLOOKUP('Cílová listina'!$A$2:$A$249,'Seznam účastníků závodu'!A:E,4,FALSE),"")</f>
        <v>Turistická trasa - 15 km</v>
      </c>
      <c r="I38" s="5" t="str">
        <f>IF('Cílová listina'!$A$2:$A$249&lt;&gt;"","OK","")</f>
        <v>OK</v>
      </c>
    </row>
    <row r="39" spans="1:9" ht="15">
      <c r="A39" s="10">
        <v>173</v>
      </c>
      <c r="B39" s="11">
        <v>41531.45898148148</v>
      </c>
      <c r="C39" s="2" t="str">
        <f>IF('Cílová listina'!$A$2:$A$249&lt;&gt;"",VLOOKUP('Cílová listina'!$A$2:$A$249,'Seznam účastníků závodu'!A:B,2,FALSE),"")</f>
        <v>Zuzana</v>
      </c>
      <c r="D39" s="5"/>
      <c r="E39" s="5" t="str">
        <f>IF('Cílová listina'!$A$2:$A$249&lt;&gt;"",VLOOKUP('Cílová listina'!$A$2:$A$249,'Seznam účastníků závodu'!A:C,3,FALSE),"")</f>
        <v>Rambousková</v>
      </c>
      <c r="F39" s="5">
        <f>IF('Cílová listina'!$B39=""," ",'Cílová listina'!$B39-'Seznam účastníků závodu'!$H$1)</f>
        <v>41531.040231481486</v>
      </c>
      <c r="G39" s="2" t="str">
        <f>IF('Cílová listina'!$A$2:$A$249&lt;&gt;"",VLOOKUP('Cílová listina'!$A$2:$A$249,'Seznam účastníků závodu'!A:E,5,FALSE),"")</f>
        <v>HOPI</v>
      </c>
      <c r="H39" s="5" t="str">
        <f>IF('Cílová listina'!$A$2:$A$249&lt;&gt;"",VLOOKUP('Cílová listina'!$A$2:$A$249,'Seznam účastníků závodu'!A:E,4,FALSE),"")</f>
        <v>Turistická trasa - 15 km</v>
      </c>
      <c r="I39" s="5" t="str">
        <f>IF('Cílová listina'!$A$2:$A$249&lt;&gt;"","OK","")</f>
        <v>OK</v>
      </c>
    </row>
    <row r="40" spans="1:9" ht="15">
      <c r="A40" s="10">
        <v>200</v>
      </c>
      <c r="B40" s="11">
        <v>41531.45899305555</v>
      </c>
      <c r="C40" s="2" t="str">
        <f>IF('Cílová listina'!$A$2:$A$249&lt;&gt;"",VLOOKUP('Cílová listina'!$A$2:$A$249,'Seznam účastníků závodu'!A:B,2,FALSE),"")</f>
        <v>Viktorka</v>
      </c>
      <c r="D40" s="5"/>
      <c r="E40" s="5" t="str">
        <f>IF('Cílová listina'!$A$2:$A$249&lt;&gt;"",VLOOKUP('Cílová listina'!$A$2:$A$249,'Seznam účastníků závodu'!A:C,3,FALSE),"")</f>
        <v>Žižáková</v>
      </c>
      <c r="F40" s="5">
        <f>IF('Cílová listina'!$B40=""," ",'Cílová listina'!$B40-'Seznam účastníků závodu'!$H$1)</f>
        <v>41531.040243055555</v>
      </c>
      <c r="G40" s="2" t="str">
        <f>IF('Cílová listina'!$A$2:$A$249&lt;&gt;"",VLOOKUP('Cílová listina'!$A$2:$A$249,'Seznam účastníků závodu'!A:E,5,FALSE),"")</f>
        <v>Ostatní</v>
      </c>
      <c r="H40" s="5" t="str">
        <f>IF('Cílová listina'!$A$2:$A$249&lt;&gt;"",VLOOKUP('Cílová listina'!$A$2:$A$249,'Seznam účastníků závodu'!A:E,4,FALSE),"")</f>
        <v>Turistická trasa - 15 km - děti</v>
      </c>
      <c r="I40" s="5" t="str">
        <f>IF('Cílová listina'!$A$2:$A$249&lt;&gt;"","OK","")</f>
        <v>OK</v>
      </c>
    </row>
    <row r="41" spans="1:9" ht="15">
      <c r="A41" s="10">
        <v>248</v>
      </c>
      <c r="B41" s="11">
        <v>41531.459027777775</v>
      </c>
      <c r="C41" s="2" t="str">
        <f>IF('Cílová listina'!$A$2:$A$249&lt;&gt;"",VLOOKUP('Cílová listina'!$A$2:$A$249,'Seznam účastníků závodu'!A:B,2,FALSE),"")</f>
        <v>Leoš</v>
      </c>
      <c r="D41" s="5"/>
      <c r="E41" s="5" t="str">
        <f>IF('Cílová listina'!$A$2:$A$249&lt;&gt;"",VLOOKUP('Cílová listina'!$A$2:$A$249,'Seznam účastníků závodu'!A:C,3,FALSE),"")</f>
        <v>Rotter</v>
      </c>
      <c r="F41" s="5">
        <f>IF('Cílová listina'!$B41=""," ",'Cílová listina'!$B41-'Seznam účastníků závodu'!$H$1)</f>
        <v>41531.04027777778</v>
      </c>
      <c r="G41" s="2" t="str">
        <f>IF('Cílová listina'!$A$2:$A$249&lt;&gt;"",VLOOKUP('Cílová listina'!$A$2:$A$249,'Seznam účastníků závodu'!A:E,5,FALSE),"")</f>
        <v>Ostatní</v>
      </c>
      <c r="H41" s="5" t="str">
        <f>IF('Cílová listina'!$A$2:$A$249&lt;&gt;"",VLOOKUP('Cílová listina'!$A$2:$A$249,'Seznam účastníků závodu'!A:E,4,FALSE),"")</f>
        <v>Turistická trasa - 15 km</v>
      </c>
      <c r="I41" s="5" t="str">
        <f>IF('Cílová listina'!$A$2:$A$249&lt;&gt;"","OK","")</f>
        <v>OK</v>
      </c>
    </row>
    <row r="42" spans="1:9" ht="15">
      <c r="A42" s="10">
        <v>138</v>
      </c>
      <c r="B42" s="11">
        <v>41531.45903935185</v>
      </c>
      <c r="C42" s="2" t="str">
        <f>IF('Cílová listina'!$A$2:$A$249&lt;&gt;"",VLOOKUP('Cílová listina'!$A$2:$A$249,'Seznam účastníků závodu'!A:B,2,FALSE),"")</f>
        <v>Lenka </v>
      </c>
      <c r="D42" s="5"/>
      <c r="E42" s="5" t="str">
        <f>IF('Cílová listina'!$A$2:$A$249&lt;&gt;"",VLOOKUP('Cílová listina'!$A$2:$A$249,'Seznam účastníků závodu'!A:C,3,FALSE),"")</f>
        <v>Sasková</v>
      </c>
      <c r="F42" s="5">
        <f>IF('Cílová listina'!$B42=""," ",'Cílová listina'!$B42-'Seznam účastníků závodu'!$H$1)</f>
        <v>41531.040289351855</v>
      </c>
      <c r="G42" s="2" t="str">
        <f>IF('Cílová listina'!$A$2:$A$249&lt;&gt;"",VLOOKUP('Cílová listina'!$A$2:$A$249,'Seznam účastníků závodu'!A:E,5,FALSE),"")</f>
        <v>Ostatní</v>
      </c>
      <c r="H42" s="5" t="str">
        <f>IF('Cílová listina'!$A$2:$A$249&lt;&gt;"",VLOOKUP('Cílová listina'!$A$2:$A$249,'Seznam účastníků závodu'!A:E,4,FALSE),"")</f>
        <v>Turistická trasa - 15 km</v>
      </c>
      <c r="I42" s="5" t="str">
        <f>IF('Cílová listina'!$A$2:$A$249&lt;&gt;"","OK","")</f>
        <v>OK</v>
      </c>
    </row>
    <row r="43" spans="1:9" ht="15">
      <c r="A43" s="10">
        <v>133</v>
      </c>
      <c r="B43" s="11">
        <v>41531.4590625</v>
      </c>
      <c r="C43" s="2" t="str">
        <f>IF('Cílová listina'!$A$2:$A$249&lt;&gt;"",VLOOKUP('Cílová listina'!$A$2:$A$249,'Seznam účastníků závodu'!A:B,2,FALSE),"")</f>
        <v>Dan</v>
      </c>
      <c r="D43" s="5"/>
      <c r="E43" s="5" t="str">
        <f>IF('Cílová listina'!$A$2:$A$249&lt;&gt;"",VLOOKUP('Cílová listina'!$A$2:$A$249,'Seznam účastníků závodu'!A:C,3,FALSE),"")</f>
        <v>Glogar</v>
      </c>
      <c r="F43" s="5">
        <f>IF('Cílová listina'!$B43=""," ",'Cílová listina'!$B43-'Seznam účastníků závodu'!$H$1)</f>
        <v>41531.0403125</v>
      </c>
      <c r="G43" s="2" t="str">
        <f>IF('Cílová listina'!$A$2:$A$249&lt;&gt;"",VLOOKUP('Cílová listina'!$A$2:$A$249,'Seznam účastníků závodu'!A:E,5,FALSE),"")</f>
        <v>Ostatní</v>
      </c>
      <c r="H43" s="5" t="str">
        <f>IF('Cílová listina'!$A$2:$A$249&lt;&gt;"",VLOOKUP('Cílová listina'!$A$2:$A$249,'Seznam účastníků závodu'!A:E,4,FALSE),"")</f>
        <v>Turistická trasa - 15 km - děti</v>
      </c>
      <c r="I43" s="5" t="str">
        <f>IF('Cílová listina'!$A$2:$A$249&lt;&gt;"","OK","")</f>
        <v>OK</v>
      </c>
    </row>
    <row r="44" spans="1:9" ht="15">
      <c r="A44" s="10">
        <v>292</v>
      </c>
      <c r="B44" s="11">
        <v>41531.45909722222</v>
      </c>
      <c r="C44" s="2" t="str">
        <f>IF('Cílová listina'!$A$2:$A$249&lt;&gt;"",VLOOKUP('Cílová listina'!$A$2:$A$249,'Seznam účastníků závodu'!A:B,2,FALSE),"")</f>
        <v>Petr</v>
      </c>
      <c r="D44" s="5"/>
      <c r="E44" s="5" t="str">
        <f>IF('Cílová listina'!$A$2:$A$249&lt;&gt;"",VLOOKUP('Cílová listina'!$A$2:$A$249,'Seznam účastníků závodu'!A:C,3,FALSE),"")</f>
        <v>Bravenec</v>
      </c>
      <c r="F44" s="5">
        <f>IF('Cílová listina'!$B44=""," ",'Cílová listina'!$B44-'Seznam účastníků závodu'!$H$1)</f>
        <v>41531.040347222224</v>
      </c>
      <c r="G44" s="2" t="str">
        <f>IF('Cílová listina'!$A$2:$A$249&lt;&gt;"",VLOOKUP('Cílová listina'!$A$2:$A$249,'Seznam účastníků závodu'!A:E,5,FALSE),"")</f>
        <v>Ostatní</v>
      </c>
      <c r="H44" s="5" t="str">
        <f>IF('Cílová listina'!$A$2:$A$249&lt;&gt;"",VLOOKUP('Cílová listina'!$A$2:$A$249,'Seznam účastníků závodu'!A:E,4,FALSE),"")</f>
        <v>Turistická trasa - 15 km</v>
      </c>
      <c r="I44" s="5" t="str">
        <f>IF('Cílová listina'!$A$2:$A$249&lt;&gt;"","OK","")</f>
        <v>OK</v>
      </c>
    </row>
    <row r="45" spans="1:9" ht="15">
      <c r="A45" s="10">
        <v>109</v>
      </c>
      <c r="B45" s="11">
        <v>41531.45916666667</v>
      </c>
      <c r="C45" s="2" t="str">
        <f>IF('Cílová listina'!$A$2:$A$249&lt;&gt;"",VLOOKUP('Cílová listina'!$A$2:$A$249,'Seznam účastníků závodu'!A:B,2,FALSE),"")</f>
        <v>Ludmila</v>
      </c>
      <c r="D45" s="5"/>
      <c r="E45" s="5" t="str">
        <f>IF('Cílová listina'!$A$2:$A$249&lt;&gt;"",VLOOKUP('Cílová listina'!$A$2:$A$249,'Seznam účastníků závodu'!A:C,3,FALSE),"")</f>
        <v>Schillerová</v>
      </c>
      <c r="F45" s="5">
        <f>IF('Cílová listina'!$B45=""," ",'Cílová listina'!$B45-'Seznam účastníků závodu'!$H$1)</f>
        <v>41531.04041666667</v>
      </c>
      <c r="G45" s="2" t="str">
        <f>IF('Cílová listina'!$A$2:$A$249&lt;&gt;"",VLOOKUP('Cílová listina'!$A$2:$A$249,'Seznam účastníků závodu'!A:E,5,FALSE),"")</f>
        <v>Ostatní</v>
      </c>
      <c r="H45" s="5" t="str">
        <f>IF('Cílová listina'!$A$2:$A$249&lt;&gt;"",VLOOKUP('Cílová listina'!$A$2:$A$249,'Seznam účastníků závodu'!A:E,4,FALSE),"")</f>
        <v>Turistická trasa - 15 km</v>
      </c>
      <c r="I45" s="5" t="str">
        <f>IF('Cílová listina'!$A$2:$A$249&lt;&gt;"","OK","")</f>
        <v>OK</v>
      </c>
    </row>
    <row r="46" spans="1:9" ht="15">
      <c r="A46" s="10">
        <v>155</v>
      </c>
      <c r="B46" s="11">
        <v>41531.459814814814</v>
      </c>
      <c r="C46" s="2" t="str">
        <f>IF('Cílová listina'!$A$2:$A$249&lt;&gt;"",VLOOKUP('Cílová listina'!$A$2:$A$249,'Seznam účastníků závodu'!A:B,2,FALSE),"")</f>
        <v>Lenka</v>
      </c>
      <c r="D46" s="5"/>
      <c r="E46" s="5" t="str">
        <f>IF('Cílová listina'!$A$2:$A$249&lt;&gt;"",VLOOKUP('Cílová listina'!$A$2:$A$249,'Seznam účastníků závodu'!A:C,3,FALSE),"")</f>
        <v>Jedličková</v>
      </c>
      <c r="F46" s="5">
        <f>IF('Cílová listina'!$B46=""," ",'Cílová listina'!$B46-'Seznam účastníků závodu'!$H$1)</f>
        <v>41531.04106481482</v>
      </c>
      <c r="G46" s="2" t="str">
        <f>IF('Cílová listina'!$A$2:$A$249&lt;&gt;"",VLOOKUP('Cílová listina'!$A$2:$A$249,'Seznam účastníků závodu'!A:E,5,FALSE),"")</f>
        <v>Ostatní</v>
      </c>
      <c r="H46" s="5" t="str">
        <f>IF('Cílová listina'!$A$2:$A$249&lt;&gt;"",VLOOKUP('Cílová listina'!$A$2:$A$249,'Seznam účastníků závodu'!A:E,4,FALSE),"")</f>
        <v>Turistická trasa - 15 km</v>
      </c>
      <c r="I46" s="5" t="str">
        <f>IF('Cílová listina'!$A$2:$A$249&lt;&gt;"","OK","")</f>
        <v>OK</v>
      </c>
    </row>
    <row r="47" spans="1:9" ht="15">
      <c r="A47" s="10">
        <v>297</v>
      </c>
      <c r="B47" s="11">
        <v>41531.46061342592</v>
      </c>
      <c r="C47" s="2" t="str">
        <f>IF('Cílová listina'!$A$2:$A$249&lt;&gt;"",VLOOKUP('Cílová listina'!$A$2:$A$249,'Seznam účastníků závodu'!A:B,2,FALSE),"")</f>
        <v>Jiří</v>
      </c>
      <c r="D47" s="5"/>
      <c r="E47" s="5" t="str">
        <f>IF('Cílová listina'!$A$2:$A$249&lt;&gt;"",VLOOKUP('Cílová listina'!$A$2:$A$249,'Seznam účastníků závodu'!A:C,3,FALSE),"")</f>
        <v>Šmatlák</v>
      </c>
      <c r="F47" s="5">
        <f>IF('Cílová listina'!$B47=""," ",'Cílová listina'!$B47-'Seznam účastníků závodu'!$H$1)</f>
        <v>41531.041863425926</v>
      </c>
      <c r="G47" s="2" t="str">
        <f>IF('Cílová listina'!$A$2:$A$249&lt;&gt;"",VLOOKUP('Cílová listina'!$A$2:$A$249,'Seznam účastníků závodu'!A:E,5,FALSE),"")</f>
        <v>Ostatní</v>
      </c>
      <c r="H47" s="5" t="str">
        <f>IF('Cílová listina'!$A$2:$A$249&lt;&gt;"",VLOOKUP('Cílová listina'!$A$2:$A$249,'Seznam účastníků závodu'!A:E,4,FALSE),"")</f>
        <v>Turistická trasa - 15 km</v>
      </c>
      <c r="I47" s="5" t="str">
        <f>IF('Cílová listina'!$A$2:$A$249&lt;&gt;"","OK","")</f>
        <v>OK</v>
      </c>
    </row>
    <row r="48" spans="1:9" ht="15">
      <c r="A48" s="10">
        <v>298</v>
      </c>
      <c r="B48" s="11">
        <v>41531.46063657408</v>
      </c>
      <c r="C48" s="2" t="str">
        <f>IF('Cílová listina'!$A$2:$A$249&lt;&gt;"",VLOOKUP('Cílová listina'!$A$2:$A$249,'Seznam účastníků závodu'!A:B,2,FALSE),"")</f>
        <v>René</v>
      </c>
      <c r="D48" s="5"/>
      <c r="E48" s="5" t="str">
        <f>IF('Cílová listina'!$A$2:$A$249&lt;&gt;"",VLOOKUP('Cílová listina'!$A$2:$A$249,'Seznam účastníků závodu'!A:C,3,FALSE),"")</f>
        <v>Rohel</v>
      </c>
      <c r="F48" s="5">
        <f>IF('Cílová listina'!$B48=""," ",'Cílová listina'!$B48-'Seznam účastníků závodu'!$H$1)</f>
        <v>41531.04188657408</v>
      </c>
      <c r="G48" s="2" t="str">
        <f>IF('Cílová listina'!$A$2:$A$249&lt;&gt;"",VLOOKUP('Cílová listina'!$A$2:$A$249,'Seznam účastníků závodu'!A:E,5,FALSE),"")</f>
        <v>Ostatní</v>
      </c>
      <c r="H48" s="5" t="str">
        <f>IF('Cílová listina'!$A$2:$A$249&lt;&gt;"",VLOOKUP('Cílová listina'!$A$2:$A$249,'Seznam účastníků závodu'!A:E,4,FALSE),"")</f>
        <v>Turistická trasa - 15 km</v>
      </c>
      <c r="I48" s="5" t="str">
        <f>IF('Cílová listina'!$A$2:$A$249&lt;&gt;"","OK","")</f>
        <v>OK</v>
      </c>
    </row>
    <row r="49" spans="1:9" ht="15">
      <c r="A49" s="10">
        <v>254</v>
      </c>
      <c r="B49" s="11">
        <v>41531.46111111111</v>
      </c>
      <c r="C49" s="2" t="str">
        <f>IF('Cílová listina'!$A$2:$A$249&lt;&gt;"",VLOOKUP('Cílová listina'!$A$2:$A$249,'Seznam účastníků závodu'!A:B,2,FALSE),"")</f>
        <v>Pavel</v>
      </c>
      <c r="D49" s="5"/>
      <c r="E49" s="5" t="str">
        <f>IF('Cílová listina'!$A$2:$A$249&lt;&gt;"",VLOOKUP('Cílová listina'!$A$2:$A$249,'Seznam účastníků závodu'!A:C,3,FALSE),"")</f>
        <v>Vach</v>
      </c>
      <c r="F49" s="5">
        <f>IF('Cílová listina'!$B49=""," ",'Cílová listina'!$B49-'Seznam účastníků závodu'!$H$1)</f>
        <v>41531.04236111111</v>
      </c>
      <c r="G49" s="2" t="str">
        <f>IF('Cílová listina'!$A$2:$A$249&lt;&gt;"",VLOOKUP('Cílová listina'!$A$2:$A$249,'Seznam účastníků závodu'!A:E,5,FALSE),"")</f>
        <v>HOPI</v>
      </c>
      <c r="H49" s="5" t="str">
        <f>IF('Cílová listina'!$A$2:$A$249&lt;&gt;"",VLOOKUP('Cílová listina'!$A$2:$A$249,'Seznam účastníků závodu'!A:E,4,FALSE),"")</f>
        <v>Turistická trasa - 15 km</v>
      </c>
      <c r="I49" s="5" t="str">
        <f>IF('Cílová listina'!$A$2:$A$249&lt;&gt;"","OK","")</f>
        <v>OK</v>
      </c>
    </row>
    <row r="50" spans="1:9" ht="15">
      <c r="A50" s="10">
        <v>255</v>
      </c>
      <c r="B50" s="11">
        <v>41531.461180555554</v>
      </c>
      <c r="C50" s="2" t="str">
        <f>IF('Cílová listina'!$A$2:$A$249&lt;&gt;"",VLOOKUP('Cílová listina'!$A$2:$A$249,'Seznam účastníků závodu'!A:B,2,FALSE),"")</f>
        <v>Šárka</v>
      </c>
      <c r="D50" s="5"/>
      <c r="E50" s="5" t="str">
        <f>IF('Cílová listina'!$A$2:$A$249&lt;&gt;"",VLOOKUP('Cílová listina'!$A$2:$A$249,'Seznam účastníků závodu'!A:C,3,FALSE),"")</f>
        <v>Klapáková</v>
      </c>
      <c r="F50" s="5">
        <f>IF('Cílová listina'!$B50=""," ",'Cílová listina'!$B50-'Seznam účastníků závodu'!$H$1)</f>
        <v>41531.04243055556</v>
      </c>
      <c r="G50" s="2" t="str">
        <f>IF('Cílová listina'!$A$2:$A$249&lt;&gt;"",VLOOKUP('Cílová listina'!$A$2:$A$249,'Seznam účastníků závodu'!A:E,5,FALSE),"")</f>
        <v>Ostatní</v>
      </c>
      <c r="H50" s="5" t="str">
        <f>IF('Cílová listina'!$A$2:$A$249&lt;&gt;"",VLOOKUP('Cílová listina'!$A$2:$A$249,'Seznam účastníků závodu'!A:E,4,FALSE),"")</f>
        <v>Turistická trasa - 15 km</v>
      </c>
      <c r="I50" s="5" t="str">
        <f>IF('Cílová listina'!$A$2:$A$249&lt;&gt;"","OK","")</f>
        <v>OK</v>
      </c>
    </row>
    <row r="51" spans="1:9" ht="15">
      <c r="A51" s="10">
        <v>35</v>
      </c>
      <c r="B51" s="11">
        <v>41531.461550925924</v>
      </c>
      <c r="C51" s="2" t="str">
        <f>IF('Cílová listina'!$A$2:$A$249&lt;&gt;"",VLOOKUP('Cílová listina'!$A$2:$A$249,'Seznam účastníků závodu'!A:B,2,FALSE),"")</f>
        <v>Emily (11 J.)</v>
      </c>
      <c r="D51" s="5"/>
      <c r="E51" s="5" t="str">
        <f>IF('Cílová listina'!$A$2:$A$249&lt;&gt;"",VLOOKUP('Cílová listina'!$A$2:$A$249,'Seznam účastníků závodu'!A:C,3,FALSE),"")</f>
        <v>Kling </v>
      </c>
      <c r="F51" s="5">
        <f>IF('Cílová listina'!$B51=""," ",'Cílová listina'!$B51-'Seznam účastníků závodu'!$H$1)</f>
        <v>41531.04280092593</v>
      </c>
      <c r="G51" s="2" t="str">
        <f>IF('Cílová listina'!$A$2:$A$249&lt;&gt;"",VLOOKUP('Cílová listina'!$A$2:$A$249,'Seznam účastníků závodu'!A:E,5,FALSE),"")</f>
        <v>Ostatní</v>
      </c>
      <c r="H51" s="5" t="str">
        <f>IF('Cílová listina'!$A$2:$A$249&lt;&gt;"",VLOOKUP('Cílová listina'!$A$2:$A$249,'Seznam účastníků závodu'!A:E,4,FALSE),"")</f>
        <v>Turistická trasa - 15 km - děti</v>
      </c>
      <c r="I51" s="5" t="str">
        <f>IF('Cílová listina'!$A$2:$A$249&lt;&gt;"","OK","")</f>
        <v>OK</v>
      </c>
    </row>
    <row r="52" spans="1:9" ht="15">
      <c r="A52" s="10">
        <v>137</v>
      </c>
      <c r="B52" s="11">
        <v>41531.462696759256</v>
      </c>
      <c r="C52" s="2" t="str">
        <f>IF('Cílová listina'!$A$2:$A$249&lt;&gt;"",VLOOKUP('Cílová listina'!$A$2:$A$249,'Seznam účastníků závodu'!A:B,2,FALSE),"")</f>
        <v>Pavel</v>
      </c>
      <c r="D52" s="5"/>
      <c r="E52" s="5" t="str">
        <f>IF('Cílová listina'!$A$2:$A$249&lt;&gt;"",VLOOKUP('Cílová listina'!$A$2:$A$249,'Seznam účastníků závodu'!A:C,3,FALSE),"")</f>
        <v>Prostředník</v>
      </c>
      <c r="F52" s="5">
        <f>IF('Cílová listina'!$B52=""," ",'Cílová listina'!$B52-'Seznam účastníků závodu'!$H$1)</f>
        <v>41531.04394675926</v>
      </c>
      <c r="G52" s="2" t="str">
        <f>IF('Cílová listina'!$A$2:$A$249&lt;&gt;"",VLOOKUP('Cílová listina'!$A$2:$A$249,'Seznam účastníků závodu'!A:E,5,FALSE),"")</f>
        <v>Ostatní</v>
      </c>
      <c r="H52" s="5" t="str">
        <f>IF('Cílová listina'!$A$2:$A$249&lt;&gt;"",VLOOKUP('Cílová listina'!$A$2:$A$249,'Seznam účastníků závodu'!A:E,4,FALSE),"")</f>
        <v>Turistická trasa - 15 km</v>
      </c>
      <c r="I52" s="5" t="str">
        <f>IF('Cílová listina'!$A$2:$A$249&lt;&gt;"","OK","")</f>
        <v>OK</v>
      </c>
    </row>
    <row r="53" spans="1:9" ht="15">
      <c r="A53" s="10">
        <v>136</v>
      </c>
      <c r="B53" s="11">
        <v>41531.46271990741</v>
      </c>
      <c r="C53" s="2" t="str">
        <f>IF('Cílová listina'!$A$2:$A$249&lt;&gt;"",VLOOKUP('Cílová listina'!$A$2:$A$249,'Seznam účastníků závodu'!A:B,2,FALSE),"")</f>
        <v>Josef</v>
      </c>
      <c r="D53" s="5"/>
      <c r="E53" s="5" t="str">
        <f>IF('Cílová listina'!$A$2:$A$249&lt;&gt;"",VLOOKUP('Cílová listina'!$A$2:$A$249,'Seznam účastníků závodu'!A:C,3,FALSE),"")</f>
        <v>Prostředník</v>
      </c>
      <c r="F53" s="5">
        <f>IF('Cílová listina'!$B53=""," ",'Cílová listina'!$B53-'Seznam účastníků závodu'!$H$1)</f>
        <v>41531.04396990741</v>
      </c>
      <c r="G53" s="2" t="str">
        <f>IF('Cílová listina'!$A$2:$A$249&lt;&gt;"",VLOOKUP('Cílová listina'!$A$2:$A$249,'Seznam účastníků závodu'!A:E,5,FALSE),"")</f>
        <v>Ostatní</v>
      </c>
      <c r="H53" s="5" t="str">
        <f>IF('Cílová listina'!$A$2:$A$249&lt;&gt;"",VLOOKUP('Cílová listina'!$A$2:$A$249,'Seznam účastníků závodu'!A:E,4,FALSE),"")</f>
        <v>Turistická trasa - 15 km - děti</v>
      </c>
      <c r="I53" s="5" t="str">
        <f>IF('Cílová listina'!$A$2:$A$249&lt;&gt;"","OK","")</f>
        <v>OK</v>
      </c>
    </row>
    <row r="54" spans="1:9" ht="15">
      <c r="A54" s="10">
        <v>56</v>
      </c>
      <c r="B54" s="11">
        <v>41531.46346064815</v>
      </c>
      <c r="C54" s="2" t="str">
        <f>IF('Cílová listina'!$A$2:$A$249&lt;&gt;"",VLOOKUP('Cílová listina'!$A$2:$A$249,'Seznam účastníků závodu'!A:B,2,FALSE),"")</f>
        <v>Jan</v>
      </c>
      <c r="D54" s="5"/>
      <c r="E54" s="5" t="str">
        <f>IF('Cílová listina'!$A$2:$A$249&lt;&gt;"",VLOOKUP('Cílová listina'!$A$2:$A$249,'Seznam účastníků závodu'!A:C,3,FALSE),"")</f>
        <v>Chmela</v>
      </c>
      <c r="F54" s="5">
        <f>IF('Cílová listina'!$B54=""," ",'Cílová listina'!$B54-'Seznam účastníků závodu'!$H$1)</f>
        <v>41531.04471064815</v>
      </c>
      <c r="G54" s="2" t="str">
        <f>IF('Cílová listina'!$A$2:$A$249&lt;&gt;"",VLOOKUP('Cílová listina'!$A$2:$A$249,'Seznam účastníků závodu'!A:E,5,FALSE),"")</f>
        <v>HOPI</v>
      </c>
      <c r="H54" s="5" t="str">
        <f>IF('Cílová listina'!$A$2:$A$249&lt;&gt;"",VLOOKUP('Cílová listina'!$A$2:$A$249,'Seznam účastníků závodu'!A:E,4,FALSE),"")</f>
        <v>Turistická trasa - 15 km</v>
      </c>
      <c r="I54" s="5" t="str">
        <f>IF('Cílová listina'!$A$2:$A$249&lt;&gt;"","OK","")</f>
        <v>OK</v>
      </c>
    </row>
    <row r="55" spans="1:9" ht="15">
      <c r="A55" s="10">
        <v>54</v>
      </c>
      <c r="B55" s="11">
        <v>41531.463483796295</v>
      </c>
      <c r="C55" s="2" t="str">
        <f>IF('Cílová listina'!$A$2:$A$249&lt;&gt;"",VLOOKUP('Cílová listina'!$A$2:$A$249,'Seznam účastníků závodu'!A:B,2,FALSE),"")</f>
        <v>Eva</v>
      </c>
      <c r="D55" s="5"/>
      <c r="E55" s="5" t="str">
        <f>IF('Cílová listina'!$A$2:$A$249&lt;&gt;"",VLOOKUP('Cílová listina'!$A$2:$A$249,'Seznam účastníků závodu'!A:C,3,FALSE),"")</f>
        <v>Chmelová</v>
      </c>
      <c r="F55" s="5">
        <f>IF('Cílová listina'!$B55=""," ",'Cílová listina'!$B55-'Seznam účastníků závodu'!$H$1)</f>
        <v>41531.0447337963</v>
      </c>
      <c r="G55" s="2" t="str">
        <f>IF('Cílová listina'!$A$2:$A$249&lt;&gt;"",VLOOKUP('Cílová listina'!$A$2:$A$249,'Seznam účastníků závodu'!A:E,5,FALSE),"")</f>
        <v>Ostatní</v>
      </c>
      <c r="H55" s="5" t="str">
        <f>IF('Cílová listina'!$A$2:$A$249&lt;&gt;"",VLOOKUP('Cílová listina'!$A$2:$A$249,'Seznam účastníků závodu'!A:E,4,FALSE),"")</f>
        <v>Turistická trasa - 15 km</v>
      </c>
      <c r="I55" s="5" t="str">
        <f>IF('Cílová listina'!$A$2:$A$249&lt;&gt;"","OK","")</f>
        <v>OK</v>
      </c>
    </row>
    <row r="56" spans="1:9" ht="15">
      <c r="A56" s="10">
        <v>105</v>
      </c>
      <c r="B56" s="11">
        <v>41531.46350694444</v>
      </c>
      <c r="C56" s="2" t="str">
        <f>IF('Cílová listina'!$A$2:$A$249&lt;&gt;"",VLOOKUP('Cílová listina'!$A$2:$A$249,'Seznam účastníků závodu'!A:B,2,FALSE),"")</f>
        <v>Jan</v>
      </c>
      <c r="D56" s="5"/>
      <c r="E56" s="5" t="str">
        <f>IF('Cílová listina'!$A$2:$A$249&lt;&gt;"",VLOOKUP('Cílová listina'!$A$2:$A$249,'Seznam účastníků závodu'!A:C,3,FALSE),"")</f>
        <v>Vybíral</v>
      </c>
      <c r="F56" s="5">
        <f>IF('Cílová listina'!$B56=""," ",'Cílová listina'!$B56-'Seznam účastníků závodu'!$H$1)</f>
        <v>41531.044756944444</v>
      </c>
      <c r="G56" s="2" t="str">
        <f>IF('Cílová listina'!$A$2:$A$249&lt;&gt;"",VLOOKUP('Cílová listina'!$A$2:$A$249,'Seznam účastníků závodu'!A:E,5,FALSE),"")</f>
        <v>Ostatní</v>
      </c>
      <c r="H56" s="5" t="str">
        <f>IF('Cílová listina'!$A$2:$A$249&lt;&gt;"",VLOOKUP('Cílová listina'!$A$2:$A$249,'Seznam účastníků závodu'!A:E,4,FALSE),"")</f>
        <v>Turistická trasa - 15 km</v>
      </c>
      <c r="I56" s="5" t="str">
        <f>IF('Cílová listina'!$A$2:$A$249&lt;&gt;"","OK","")</f>
        <v>OK</v>
      </c>
    </row>
    <row r="57" spans="1:9" ht="15">
      <c r="A57" s="10">
        <v>101</v>
      </c>
      <c r="B57" s="11">
        <v>41531.46351851852</v>
      </c>
      <c r="C57" s="2" t="str">
        <f>IF('Cílová listina'!$A$2:$A$249&lt;&gt;"",VLOOKUP('Cílová listina'!$A$2:$A$249,'Seznam účastníků závodu'!A:B,2,FALSE),"")</f>
        <v>Kristýna</v>
      </c>
      <c r="D57" s="5"/>
      <c r="E57" s="5" t="str">
        <f>IF('Cílová listina'!$A$2:$A$249&lt;&gt;"",VLOOKUP('Cílová listina'!$A$2:$A$249,'Seznam účastníků závodu'!A:C,3,FALSE),"")</f>
        <v>Urbanová</v>
      </c>
      <c r="F57" s="5">
        <f>IF('Cílová listina'!$B57=""," ",'Cílová listina'!$B57-'Seznam účastníků závodu'!$H$1)</f>
        <v>41531.04476851852</v>
      </c>
      <c r="G57" s="2" t="str">
        <f>IF('Cílová listina'!$A$2:$A$249&lt;&gt;"",VLOOKUP('Cílová listina'!$A$2:$A$249,'Seznam účastníků závodu'!A:E,5,FALSE),"")</f>
        <v>Ostatní</v>
      </c>
      <c r="H57" s="5" t="str">
        <f>IF('Cílová listina'!$A$2:$A$249&lt;&gt;"",VLOOKUP('Cílová listina'!$A$2:$A$249,'Seznam účastníků závodu'!A:E,4,FALSE),"")</f>
        <v>Turistická trasa - 15 km</v>
      </c>
      <c r="I57" s="5" t="str">
        <f>IF('Cílová listina'!$A$2:$A$249&lt;&gt;"","OK","")</f>
        <v>OK</v>
      </c>
    </row>
    <row r="58" spans="1:9" ht="15">
      <c r="A58" s="10">
        <v>149</v>
      </c>
      <c r="B58" s="11">
        <v>41531.46355324074</v>
      </c>
      <c r="C58" s="2" t="str">
        <f>IF('Cílová listina'!$A$2:$A$249&lt;&gt;"",VLOOKUP('Cílová listina'!$A$2:$A$249,'Seznam účastníků závodu'!A:B,2,FALSE),"")</f>
        <v>Antonín</v>
      </c>
      <c r="D58" s="5"/>
      <c r="E58" s="5" t="str">
        <f>IF('Cílová listina'!$A$2:$A$249&lt;&gt;"",VLOOKUP('Cílová listina'!$A$2:$A$249,'Seznam účastníků závodu'!A:C,3,FALSE),"")</f>
        <v>Beňa</v>
      </c>
      <c r="F58" s="5">
        <f>IF('Cílová listina'!$B58=""," ",'Cílová listina'!$B58-'Seznam účastníků závodu'!$H$1)</f>
        <v>41531.044803240744</v>
      </c>
      <c r="G58" s="2" t="str">
        <f>IF('Cílová listina'!$A$2:$A$249&lt;&gt;"",VLOOKUP('Cílová listina'!$A$2:$A$249,'Seznam účastníků závodu'!A:E,5,FALSE),"")</f>
        <v>Ostatní</v>
      </c>
      <c r="H58" s="5" t="str">
        <f>IF('Cílová listina'!$A$2:$A$249&lt;&gt;"",VLOOKUP('Cílová listina'!$A$2:$A$249,'Seznam účastníků závodu'!A:E,4,FALSE),"")</f>
        <v>Turistická trasa - 15 km - děti</v>
      </c>
      <c r="I58" s="5" t="str">
        <f>IF('Cílová listina'!$A$2:$A$249&lt;&gt;"","OK","")</f>
        <v>OK</v>
      </c>
    </row>
    <row r="59" spans="1:9" ht="15">
      <c r="A59" s="10">
        <v>66</v>
      </c>
      <c r="B59" s="11">
        <v>41531.463854166665</v>
      </c>
      <c r="C59" s="2" t="str">
        <f>IF('Cílová listina'!$A$2:$A$249&lt;&gt;"",VLOOKUP('Cílová listina'!$A$2:$A$249,'Seznam účastníků závodu'!A:B,2,FALSE),"")</f>
        <v>Kryštof</v>
      </c>
      <c r="D59" s="5"/>
      <c r="E59" s="5" t="str">
        <f>IF('Cílová listina'!$A$2:$A$249&lt;&gt;"",VLOOKUP('Cílová listina'!$A$2:$A$249,'Seznam účastníků závodu'!A:C,3,FALSE),"")</f>
        <v>Kyslík</v>
      </c>
      <c r="F59" s="5">
        <f>IF('Cílová listina'!$B59=""," ",'Cílová listina'!$B59-'Seznam účastníků závodu'!$H$1)</f>
        <v>41531.04510416667</v>
      </c>
      <c r="G59" s="2" t="str">
        <f>IF('Cílová listina'!$A$2:$A$249&lt;&gt;"",VLOOKUP('Cílová listina'!$A$2:$A$249,'Seznam účastníků závodu'!A:E,5,FALSE),"")</f>
        <v>Ostatní</v>
      </c>
      <c r="H59" s="5" t="str">
        <f>IF('Cílová listina'!$A$2:$A$249&lt;&gt;"",VLOOKUP('Cílová listina'!$A$2:$A$249,'Seznam účastníků závodu'!A:E,4,FALSE),"")</f>
        <v>Turistická trasa - 15 km - děti</v>
      </c>
      <c r="I59" s="5" t="str">
        <f>IF('Cílová listina'!$A$2:$A$249&lt;&gt;"","OK","")</f>
        <v>OK</v>
      </c>
    </row>
    <row r="60" spans="1:9" ht="15">
      <c r="A60" s="10">
        <v>15</v>
      </c>
      <c r="B60" s="11">
        <v>41531.46386574074</v>
      </c>
      <c r="C60" s="2" t="str">
        <f>IF('Cílová listina'!$A$2:$A$249&lt;&gt;"",VLOOKUP('Cílová listina'!$A$2:$A$249,'Seznam účastníků závodu'!A:B,2,FALSE),"")</f>
        <v>Ondřej</v>
      </c>
      <c r="D60" s="5"/>
      <c r="E60" s="5" t="str">
        <f>IF('Cílová listina'!$A$2:$A$249&lt;&gt;"",VLOOKUP('Cílová listina'!$A$2:$A$249,'Seznam účastníků závodu'!A:C,3,FALSE),"")</f>
        <v>Kyslík</v>
      </c>
      <c r="F60" s="5">
        <f>IF('Cílová listina'!$B60=""," ",'Cílová listina'!$B60-'Seznam účastníků závodu'!$H$1)</f>
        <v>41531.045115740744</v>
      </c>
      <c r="G60" s="2" t="str">
        <f>IF('Cílová listina'!$A$2:$A$249&lt;&gt;"",VLOOKUP('Cílová listina'!$A$2:$A$249,'Seznam účastníků závodu'!A:E,5,FALSE),"")</f>
        <v>Ostatní</v>
      </c>
      <c r="H60" s="5" t="str">
        <f>IF('Cílová listina'!$A$2:$A$249&lt;&gt;"",VLOOKUP('Cílová listina'!$A$2:$A$249,'Seznam účastníků závodu'!A:E,4,FALSE),"")</f>
        <v>Turistická trasa - 15 km - děti</v>
      </c>
      <c r="I60" s="5" t="str">
        <f>IF('Cílová listina'!$A$2:$A$249&lt;&gt;"","OK","")</f>
        <v>OK</v>
      </c>
    </row>
    <row r="61" spans="1:9" ht="15">
      <c r="A61" s="10">
        <v>156</v>
      </c>
      <c r="B61" s="11">
        <v>41531.46398148148</v>
      </c>
      <c r="C61" s="2" t="str">
        <f>IF('Cílová listina'!$A$2:$A$249&lt;&gt;"",VLOOKUP('Cílová listina'!$A$2:$A$249,'Seznam účastníků závodu'!A:B,2,FALSE),"")</f>
        <v>Matteo (9 J.)</v>
      </c>
      <c r="D61" s="5"/>
      <c r="E61" s="5" t="str">
        <f>IF('Cílová listina'!$A$2:$A$249&lt;&gt;"",VLOOKUP('Cílová listina'!$A$2:$A$249,'Seznam účastníků závodu'!A:C,3,FALSE),"")</f>
        <v>Moser</v>
      </c>
      <c r="F61" s="5">
        <f>IF('Cílová listina'!$B61=""," ",'Cílová listina'!$B61-'Seznam účastníků závodu'!$H$1)</f>
        <v>41531.04523148148</v>
      </c>
      <c r="G61" s="2" t="str">
        <f>IF('Cílová listina'!$A$2:$A$249&lt;&gt;"",VLOOKUP('Cílová listina'!$A$2:$A$249,'Seznam účastníků závodu'!A:E,5,FALSE),"")</f>
        <v>Ostatní</v>
      </c>
      <c r="H61" s="5" t="str">
        <f>IF('Cílová listina'!$A$2:$A$249&lt;&gt;"",VLOOKUP('Cílová listina'!$A$2:$A$249,'Seznam účastníků závodu'!A:E,4,FALSE),"")</f>
        <v>Turistická trasa - 15 km - děti</v>
      </c>
      <c r="I61" s="5" t="str">
        <f>IF('Cílová listina'!$A$2:$A$249&lt;&gt;"","OK","")</f>
        <v>OK</v>
      </c>
    </row>
    <row r="62" spans="1:9" ht="15">
      <c r="A62" s="10">
        <v>2</v>
      </c>
      <c r="B62" s="11">
        <v>41531.46424768519</v>
      </c>
      <c r="C62" s="2" t="str">
        <f>IF('Cílová listina'!$A$2:$A$249&lt;&gt;"",VLOOKUP('Cílová listina'!$A$2:$A$249,'Seznam účastníků závodu'!A:B,2,FALSE),"")</f>
        <v>Michael</v>
      </c>
      <c r="D62" s="5"/>
      <c r="E62" s="5" t="str">
        <f>IF('Cílová listina'!$A$2:$A$249&lt;&gt;"",VLOOKUP('Cílová listina'!$A$2:$A$249,'Seznam účastníků závodu'!A:C,3,FALSE),"")</f>
        <v>Piškanin</v>
      </c>
      <c r="F62" s="5">
        <f>IF('Cílová listina'!$B62=""," ",'Cílová listina'!$B62-'Seznam účastníků závodu'!$H$1)</f>
        <v>41531.04549768519</v>
      </c>
      <c r="G62" s="2" t="str">
        <f>IF('Cílová listina'!$A$2:$A$249&lt;&gt;"",VLOOKUP('Cílová listina'!$A$2:$A$249,'Seznam účastníků závodu'!A:E,5,FALSE),"")</f>
        <v>HOPI</v>
      </c>
      <c r="H62" s="5" t="str">
        <f>IF('Cílová listina'!$A$2:$A$249&lt;&gt;"",VLOOKUP('Cílová listina'!$A$2:$A$249,'Seznam účastníků závodu'!A:E,4,FALSE),"")</f>
        <v>Turistická trasa - 15 km - děti</v>
      </c>
      <c r="I62" s="5" t="str">
        <f>IF('Cílová listina'!$A$2:$A$249&lt;&gt;"","OK","")</f>
        <v>OK</v>
      </c>
    </row>
    <row r="63" spans="1:9" ht="15">
      <c r="A63" s="10">
        <v>3</v>
      </c>
      <c r="B63" s="11">
        <v>41531.46425925926</v>
      </c>
      <c r="C63" s="2" t="str">
        <f>IF('Cílová listina'!$A$2:$A$249&lt;&gt;"",VLOOKUP('Cílová listina'!$A$2:$A$249,'Seznam účastníků závodu'!A:B,2,FALSE),"")</f>
        <v>David </v>
      </c>
      <c r="D63" s="5"/>
      <c r="E63" s="5" t="str">
        <f>IF('Cílová listina'!$A$2:$A$249&lt;&gt;"",VLOOKUP('Cílová listina'!$A$2:$A$249,'Seznam účastníků závodu'!A:C,3,FALSE),"")</f>
        <v>Piškanin</v>
      </c>
      <c r="F63" s="5">
        <f>IF('Cílová listina'!$B63=""," ",'Cílová listina'!$B63-'Seznam účastníků závodu'!$H$1)</f>
        <v>41531.04550925926</v>
      </c>
      <c r="G63" s="2" t="str">
        <f>IF('Cílová listina'!$A$2:$A$249&lt;&gt;"",VLOOKUP('Cílová listina'!$A$2:$A$249,'Seznam účastníků závodu'!A:E,5,FALSE),"")</f>
        <v>HOPI</v>
      </c>
      <c r="H63" s="5" t="str">
        <f>IF('Cílová listina'!$A$2:$A$249&lt;&gt;"",VLOOKUP('Cílová listina'!$A$2:$A$249,'Seznam účastníků závodu'!A:E,4,FALSE),"")</f>
        <v>Turistická trasa - 15 km</v>
      </c>
      <c r="I63" s="5" t="str">
        <f>IF('Cílová listina'!$A$2:$A$249&lt;&gt;"","OK","")</f>
        <v>OK</v>
      </c>
    </row>
    <row r="64" spans="1:9" ht="15">
      <c r="A64" s="10">
        <v>203</v>
      </c>
      <c r="B64" s="11">
        <v>41531.46429398148</v>
      </c>
      <c r="C64" s="2" t="str">
        <f>IF('Cílová listina'!$A$2:$A$249&lt;&gt;"",VLOOKUP('Cílová listina'!$A$2:$A$249,'Seznam účastníků závodu'!A:B,2,FALSE),"")</f>
        <v>Antonín</v>
      </c>
      <c r="D64" s="5"/>
      <c r="E64" s="5" t="str">
        <f>IF('Cílová listina'!$A$2:$A$249&lt;&gt;"",VLOOKUP('Cílová listina'!$A$2:$A$249,'Seznam účastníků závodu'!A:C,3,FALSE),"")</f>
        <v>Jiroušek</v>
      </c>
      <c r="F64" s="5">
        <f>IF('Cílová listina'!$B64=""," ",'Cílová listina'!$B64-'Seznam účastníků závodu'!$H$1)</f>
        <v>41531.04554398148</v>
      </c>
      <c r="G64" s="2" t="str">
        <f>IF('Cílová listina'!$A$2:$A$249&lt;&gt;"",VLOOKUP('Cílová listina'!$A$2:$A$249,'Seznam účastníků závodu'!A:E,5,FALSE),"")</f>
        <v>HOPI</v>
      </c>
      <c r="H64" s="5" t="str">
        <f>IF('Cílová listina'!$A$2:$A$249&lt;&gt;"",VLOOKUP('Cílová listina'!$A$2:$A$249,'Seznam účastníků závodu'!A:E,4,FALSE),"")</f>
        <v>Turistická trasa - 15 km</v>
      </c>
      <c r="I64" s="5" t="str">
        <f>IF('Cílová listina'!$A$2:$A$249&lt;&gt;"","OK","")</f>
        <v>OK</v>
      </c>
    </row>
    <row r="65" spans="1:9" ht="15">
      <c r="A65" s="10">
        <v>53</v>
      </c>
      <c r="B65" s="11">
        <v>41531.46434027778</v>
      </c>
      <c r="C65" s="2" t="str">
        <f>IF('Cílová listina'!$A$2:$A$249&lt;&gt;"",VLOOKUP('Cílová listina'!$A$2:$A$249,'Seznam účastníků závodu'!A:B,2,FALSE),"")</f>
        <v>Pavel</v>
      </c>
      <c r="D65" s="5"/>
      <c r="E65" s="5" t="str">
        <f>IF('Cílová listina'!$A$2:$A$249&lt;&gt;"",VLOOKUP('Cílová listina'!$A$2:$A$249,'Seznam účastníků závodu'!A:C,3,FALSE),"")</f>
        <v>Pravec</v>
      </c>
      <c r="F65" s="5">
        <f>IF('Cílová listina'!$B65=""," ",'Cílová listina'!$B65-'Seznam účastníků závodu'!$H$1)</f>
        <v>41531.04559027778</v>
      </c>
      <c r="G65" s="2" t="str">
        <f>IF('Cílová listina'!$A$2:$A$249&lt;&gt;"",VLOOKUP('Cílová listina'!$A$2:$A$249,'Seznam účastníků závodu'!A:E,5,FALSE),"")</f>
        <v>HOPI</v>
      </c>
      <c r="H65" s="5" t="str">
        <f>IF('Cílová listina'!$A$2:$A$249&lt;&gt;"",VLOOKUP('Cílová listina'!$A$2:$A$249,'Seznam účastníků závodu'!A:E,4,FALSE),"")</f>
        <v>Turistická trasa - 15 km</v>
      </c>
      <c r="I65" s="5" t="str">
        <f>IF('Cílová listina'!$A$2:$A$249&lt;&gt;"","OK","")</f>
        <v>OK</v>
      </c>
    </row>
    <row r="66" spans="1:9" ht="15">
      <c r="A66" s="10">
        <v>157</v>
      </c>
      <c r="B66" s="11">
        <v>41531.464479166665</v>
      </c>
      <c r="C66" s="2" t="str">
        <f>IF('Cílová listina'!$A$2:$A$249&lt;&gt;"",VLOOKUP('Cílová listina'!$A$2:$A$249,'Seznam účastníků závodu'!A:B,2,FALSE),"")</f>
        <v>Erwin</v>
      </c>
      <c r="D66" s="5"/>
      <c r="E66" s="5" t="str">
        <f>IF('Cílová listina'!$A$2:$A$249&lt;&gt;"",VLOOKUP('Cílová listina'!$A$2:$A$249,'Seznam účastníků závodu'!A:C,3,FALSE),"")</f>
        <v>Moser </v>
      </c>
      <c r="F66" s="5">
        <f>IF('Cílová listina'!$B66=""," ",'Cílová listina'!$B66-'Seznam účastníků závodu'!$H$1)</f>
        <v>41531.04572916667</v>
      </c>
      <c r="G66" s="2" t="str">
        <f>IF('Cílová listina'!$A$2:$A$249&lt;&gt;"",VLOOKUP('Cílová listina'!$A$2:$A$249,'Seznam účastníků závodu'!A:E,5,FALSE),"")</f>
        <v>Ostatní</v>
      </c>
      <c r="H66" s="5" t="str">
        <f>IF('Cílová listina'!$A$2:$A$249&lt;&gt;"",VLOOKUP('Cílová listina'!$A$2:$A$249,'Seznam účastníků závodu'!A:E,4,FALSE),"")</f>
        <v>Turistická trasa - 15 km</v>
      </c>
      <c r="I66" s="5" t="str">
        <f>IF('Cílová listina'!$A$2:$A$249&lt;&gt;"","OK","")</f>
        <v>OK</v>
      </c>
    </row>
    <row r="67" spans="1:9" ht="15">
      <c r="A67" s="10">
        <v>152</v>
      </c>
      <c r="B67" s="11">
        <v>41531.465092592596</v>
      </c>
      <c r="C67" s="2" t="str">
        <f>IF('Cílová listina'!$A$2:$A$249&lt;&gt;"",VLOOKUP('Cílová listina'!$A$2:$A$249,'Seznam účastníků závodu'!A:B,2,FALSE),"")</f>
        <v>Maximilian</v>
      </c>
      <c r="D67" s="5"/>
      <c r="E67" s="5" t="str">
        <f>IF('Cílová listina'!$A$2:$A$249&lt;&gt;"",VLOOKUP('Cílová listina'!$A$2:$A$249,'Seznam účastníků závodu'!A:C,3,FALSE),"")</f>
        <v>Fischer </v>
      </c>
      <c r="F67" s="5">
        <f>IF('Cílová listina'!$B67=""," ",'Cílová listina'!$B67-'Seznam účastníků závodu'!$H$1)</f>
        <v>41531.0463425926</v>
      </c>
      <c r="G67" s="2" t="str">
        <f>IF('Cílová listina'!$A$2:$A$249&lt;&gt;"",VLOOKUP('Cílová listina'!$A$2:$A$249,'Seznam účastníků závodu'!A:E,5,FALSE),"")</f>
        <v>Ostatní</v>
      </c>
      <c r="H67" s="5" t="str">
        <f>IF('Cílová listina'!$A$2:$A$249&lt;&gt;"",VLOOKUP('Cílová listina'!$A$2:$A$249,'Seznam účastníků závodu'!A:E,4,FALSE),"")</f>
        <v>Turistická trasa - 15 km - děti</v>
      </c>
      <c r="I67" s="5" t="str">
        <f>IF('Cílová listina'!$A$2:$A$249&lt;&gt;"","OK","")</f>
        <v>OK</v>
      </c>
    </row>
    <row r="68" spans="1:9" ht="15">
      <c r="A68" s="10">
        <v>146</v>
      </c>
      <c r="B68" s="11">
        <v>41531.46643518518</v>
      </c>
      <c r="C68" s="2" t="str">
        <f>IF('Cílová listina'!$A$2:$A$249&lt;&gt;"",VLOOKUP('Cílová listina'!$A$2:$A$249,'Seznam účastníků závodu'!A:B,2,FALSE),"")</f>
        <v>Šimon </v>
      </c>
      <c r="D68" s="5"/>
      <c r="E68" s="5" t="str">
        <f>IF('Cílová listina'!$A$2:$A$249&lt;&gt;"",VLOOKUP('Cílová listina'!$A$2:$A$249,'Seznam účastníků závodu'!A:C,3,FALSE),"")</f>
        <v>Prokop</v>
      </c>
      <c r="F68" s="5">
        <f>IF('Cílová listina'!$B68=""," ",'Cílová listina'!$B68-'Seznam účastníků závodu'!$H$1)</f>
        <v>41531.047685185185</v>
      </c>
      <c r="G68" s="2" t="str">
        <f>IF('Cílová listina'!$A$2:$A$249&lt;&gt;"",VLOOKUP('Cílová listina'!$A$2:$A$249,'Seznam účastníků závodu'!A:E,5,FALSE),"")</f>
        <v>Ostatní</v>
      </c>
      <c r="H68" s="5" t="str">
        <f>IF('Cílová listina'!$A$2:$A$249&lt;&gt;"",VLOOKUP('Cílová listina'!$A$2:$A$249,'Seznam účastníků závodu'!A:E,4,FALSE),"")</f>
        <v>Turistická trasa - 15 km - děti</v>
      </c>
      <c r="I68" s="5" t="str">
        <f>IF('Cílová listina'!$A$2:$A$249&lt;&gt;"","OK","")</f>
        <v>OK</v>
      </c>
    </row>
    <row r="69" spans="1:9" ht="15">
      <c r="A69" s="10">
        <v>294</v>
      </c>
      <c r="B69" s="11">
        <v>41531.4665625</v>
      </c>
      <c r="C69" s="2" t="str">
        <f>IF('Cílová listina'!$A$2:$A$249&lt;&gt;"",VLOOKUP('Cílová listina'!$A$2:$A$249,'Seznam účastníků závodu'!A:B,2,FALSE),"")</f>
        <v>Sebastian</v>
      </c>
      <c r="D69" s="5"/>
      <c r="E69" s="5" t="str">
        <f>IF('Cílová listina'!$A$2:$A$249&lt;&gt;"",VLOOKUP('Cílová listina'!$A$2:$A$249,'Seznam účastníků závodu'!A:C,3,FALSE),"")</f>
        <v>Seidl</v>
      </c>
      <c r="F69" s="5">
        <f>IF('Cílová listina'!$B69=""," ",'Cílová listina'!$B69-'Seznam účastníků závodu'!$H$1)</f>
        <v>41531.0478125</v>
      </c>
      <c r="G69" s="2" t="str">
        <f>IF('Cílová listina'!$A$2:$A$249&lt;&gt;"",VLOOKUP('Cílová listina'!$A$2:$A$249,'Seznam účastníků závodu'!A:E,5,FALSE),"")</f>
        <v>Ostatní</v>
      </c>
      <c r="H69" s="5" t="str">
        <f>IF('Cílová listina'!$A$2:$A$249&lt;&gt;"",VLOOKUP('Cílová listina'!$A$2:$A$249,'Seznam účastníků závodu'!A:E,4,FALSE),"")</f>
        <v>Turistická trasa - 15 km - děti</v>
      </c>
      <c r="I69" s="5" t="str">
        <f>IF('Cílová listina'!$A$2:$A$249&lt;&gt;"","OK","")</f>
        <v>OK</v>
      </c>
    </row>
    <row r="70" spans="1:9" ht="15">
      <c r="A70" s="10">
        <v>211</v>
      </c>
      <c r="B70" s="11">
        <v>41531.46671296296</v>
      </c>
      <c r="C70" s="2" t="str">
        <f>IF('Cílová listina'!$A$2:$A$249&lt;&gt;"",VLOOKUP('Cílová listina'!$A$2:$A$249,'Seznam účastníků závodu'!A:B,2,FALSE),"")</f>
        <v>Michal</v>
      </c>
      <c r="D70" s="5"/>
      <c r="E70" s="5" t="str">
        <f>IF('Cílová listina'!$A$2:$A$249&lt;&gt;"",VLOOKUP('Cílová listina'!$A$2:$A$249,'Seznam účastníků závodu'!A:C,3,FALSE),"")</f>
        <v>Januška</v>
      </c>
      <c r="F70" s="5">
        <f>IF('Cílová listina'!$B70=""," ",'Cílová listina'!$B70-'Seznam účastníků závodu'!$H$1)</f>
        <v>41531.04796296296</v>
      </c>
      <c r="G70" s="2" t="str">
        <f>IF('Cílová listina'!$A$2:$A$249&lt;&gt;"",VLOOKUP('Cílová listina'!$A$2:$A$249,'Seznam účastníků závodu'!A:E,5,FALSE),"")</f>
        <v>Ostatní</v>
      </c>
      <c r="H70" s="5" t="str">
        <f>IF('Cílová listina'!$A$2:$A$249&lt;&gt;"",VLOOKUP('Cílová listina'!$A$2:$A$249,'Seznam účastníků závodu'!A:E,4,FALSE),"")</f>
        <v>Turistická trasa - 15 km</v>
      </c>
      <c r="I70" s="5" t="str">
        <f>IF('Cílová listina'!$A$2:$A$249&lt;&gt;"","OK","")</f>
        <v>OK</v>
      </c>
    </row>
    <row r="71" spans="1:9" ht="15">
      <c r="A71" s="10">
        <v>153</v>
      </c>
      <c r="B71" s="11">
        <v>41531.46733796296</v>
      </c>
      <c r="C71" s="2" t="str">
        <f>IF('Cílová listina'!$A$2:$A$249&lt;&gt;"",VLOOKUP('Cílová listina'!$A$2:$A$249,'Seznam účastníků závodu'!A:B,2,FALSE),"")</f>
        <v>Kateřina</v>
      </c>
      <c r="D71" s="5"/>
      <c r="E71" s="5" t="str">
        <f>IF('Cílová listina'!$A$2:$A$249&lt;&gt;"",VLOOKUP('Cílová listina'!$A$2:$A$249,'Seznam účastníků závodu'!A:C,3,FALSE),"")</f>
        <v>Stavárková</v>
      </c>
      <c r="F71" s="5">
        <f>IF('Cílová listina'!$B71=""," ",'Cílová listina'!$B71-'Seznam účastníků závodu'!$H$1)</f>
        <v>41531.04858796296</v>
      </c>
      <c r="G71" s="2" t="str">
        <f>IF('Cílová listina'!$A$2:$A$249&lt;&gt;"",VLOOKUP('Cílová listina'!$A$2:$A$249,'Seznam účastníků závodu'!A:E,5,FALSE),"")</f>
        <v>Ostatní</v>
      </c>
      <c r="H71" s="5" t="str">
        <f>IF('Cílová listina'!$A$2:$A$249&lt;&gt;"",VLOOKUP('Cílová listina'!$A$2:$A$249,'Seznam účastníků závodu'!A:E,4,FALSE),"")</f>
        <v>Turistická trasa - 15 km</v>
      </c>
      <c r="I71" s="5" t="str">
        <f>IF('Cílová listina'!$A$2:$A$249&lt;&gt;"","OK","")</f>
        <v>OK</v>
      </c>
    </row>
    <row r="72" spans="1:9" ht="15">
      <c r="A72" s="10">
        <v>63</v>
      </c>
      <c r="B72" s="11">
        <v>41531.46734953704</v>
      </c>
      <c r="C72" s="2" t="str">
        <f>IF('Cílová listina'!$A$2:$A$249&lt;&gt;"",VLOOKUP('Cílová listina'!$A$2:$A$249,'Seznam účastníků závodu'!A:B,2,FALSE),"")</f>
        <v>Jana</v>
      </c>
      <c r="D72" s="5"/>
      <c r="E72" s="5" t="str">
        <f>IF('Cílová listina'!$A$2:$A$249&lt;&gt;"",VLOOKUP('Cílová listina'!$A$2:$A$249,'Seznam účastníků závodu'!A:C,3,FALSE),"")</f>
        <v>Keilová</v>
      </c>
      <c r="F72" s="5">
        <f>IF('Cílová listina'!$B72=""," ",'Cílová listina'!$B72-'Seznam účastníků závodu'!$H$1)</f>
        <v>41531.04859953704</v>
      </c>
      <c r="G72" s="2" t="str">
        <f>IF('Cílová listina'!$A$2:$A$249&lt;&gt;"",VLOOKUP('Cílová listina'!$A$2:$A$249,'Seznam účastníků závodu'!A:E,5,FALSE),"")</f>
        <v>HOPI</v>
      </c>
      <c r="H72" s="5" t="str">
        <f>IF('Cílová listina'!$A$2:$A$249&lt;&gt;"",VLOOKUP('Cílová listina'!$A$2:$A$249,'Seznam účastníků závodu'!A:E,4,FALSE),"")</f>
        <v>Turistická trasa - 15 km</v>
      </c>
      <c r="I72" s="5" t="str">
        <f>IF('Cílová listina'!$A$2:$A$249&lt;&gt;"","OK","")</f>
        <v>OK</v>
      </c>
    </row>
    <row r="73" spans="1:9" ht="15">
      <c r="A73" s="10">
        <v>215</v>
      </c>
      <c r="B73" s="11">
        <v>41531.467835648145</v>
      </c>
      <c r="C73" s="2" t="str">
        <f>IF('Cílová listina'!$A$2:$A$249&lt;&gt;"",VLOOKUP('Cílová listina'!$A$2:$A$249,'Seznam účastníků závodu'!A:B,2,FALSE),"")</f>
        <v>Patricie</v>
      </c>
      <c r="D73" s="5"/>
      <c r="E73" s="5" t="str">
        <f>IF('Cílová listina'!$A$2:$A$249&lt;&gt;"",VLOOKUP('Cílová listina'!$A$2:$A$249,'Seznam účastníků závodu'!A:C,3,FALSE),"")</f>
        <v>Udlínková</v>
      </c>
      <c r="F73" s="5">
        <f>IF('Cílová listina'!$B73=""," ",'Cílová listina'!$B73-'Seznam účastníků závodu'!$H$1)</f>
        <v>41531.04908564815</v>
      </c>
      <c r="G73" s="2" t="str">
        <f>IF('Cílová listina'!$A$2:$A$249&lt;&gt;"",VLOOKUP('Cílová listina'!$A$2:$A$249,'Seznam účastníků závodu'!A:E,5,FALSE),"")</f>
        <v>Ostatní</v>
      </c>
      <c r="H73" s="5" t="str">
        <f>IF('Cílová listina'!$A$2:$A$249&lt;&gt;"",VLOOKUP('Cílová listina'!$A$2:$A$249,'Seznam účastníků závodu'!A:E,4,FALSE),"")</f>
        <v>Turistická trasa - 15 km - děti</v>
      </c>
      <c r="I73" s="5" t="str">
        <f>IF('Cílová listina'!$A$2:$A$249&lt;&gt;"","OK","")</f>
        <v>OK</v>
      </c>
    </row>
    <row r="74" spans="1:9" ht="15">
      <c r="A74" s="10">
        <v>214</v>
      </c>
      <c r="B74" s="11">
        <v>41531.46784722222</v>
      </c>
      <c r="C74" s="2" t="str">
        <f>IF('Cílová listina'!$A$2:$A$249&lt;&gt;"",VLOOKUP('Cílová listina'!$A$2:$A$249,'Seznam účastníků závodu'!A:B,2,FALSE),"")</f>
        <v>Marie</v>
      </c>
      <c r="D74" s="5"/>
      <c r="E74" s="5" t="str">
        <f>IF('Cílová listina'!$A$2:$A$249&lt;&gt;"",VLOOKUP('Cílová listina'!$A$2:$A$249,'Seznam účastníků závodu'!A:C,3,FALSE),"")</f>
        <v>Udlínková</v>
      </c>
      <c r="F74" s="5">
        <f>IF('Cílová listina'!$B74=""," ",'Cílová listina'!$B74-'Seznam účastníků závodu'!$H$1)</f>
        <v>41531.049097222225</v>
      </c>
      <c r="G74" s="2" t="str">
        <f>IF('Cílová listina'!$A$2:$A$249&lt;&gt;"",VLOOKUP('Cílová listina'!$A$2:$A$249,'Seznam účastníků závodu'!A:E,5,FALSE),"")</f>
        <v>Ostatní</v>
      </c>
      <c r="H74" s="5" t="str">
        <f>IF('Cílová listina'!$A$2:$A$249&lt;&gt;"",VLOOKUP('Cílová listina'!$A$2:$A$249,'Seznam účastníků závodu'!A:E,4,FALSE),"")</f>
        <v>Turistická trasa - 15 km</v>
      </c>
      <c r="I74" s="5" t="str">
        <f>IF('Cílová listina'!$A$2:$A$249&lt;&gt;"","OK","")</f>
        <v>OK</v>
      </c>
    </row>
    <row r="75" spans="1:9" ht="15">
      <c r="A75" s="10">
        <v>202</v>
      </c>
      <c r="B75" s="11">
        <v>41531.46824074074</v>
      </c>
      <c r="C75" s="2" t="str">
        <f>IF('Cílová listina'!$A$2:$A$249&lt;&gt;"",VLOOKUP('Cílová listina'!$A$2:$A$249,'Seznam účastníků závodu'!A:B,2,FALSE),"")</f>
        <v>Daniel</v>
      </c>
      <c r="D75" s="5"/>
      <c r="E75" s="5" t="str">
        <f>IF('Cílová listina'!$A$2:$A$249&lt;&gt;"",VLOOKUP('Cílová listina'!$A$2:$A$249,'Seznam účastníků závodu'!A:C,3,FALSE),"")</f>
        <v>Kolouch</v>
      </c>
      <c r="F75" s="5">
        <f>IF('Cílová listina'!$B75=""," ",'Cílová listina'!$B75-'Seznam účastníků závodu'!$H$1)</f>
        <v>41531.04949074074</v>
      </c>
      <c r="G75" s="2" t="str">
        <f>IF('Cílová listina'!$A$2:$A$249&lt;&gt;"",VLOOKUP('Cílová listina'!$A$2:$A$249,'Seznam účastníků závodu'!A:E,5,FALSE),"")</f>
        <v>Ostatní</v>
      </c>
      <c r="H75" s="5" t="str">
        <f>IF('Cílová listina'!$A$2:$A$249&lt;&gt;"",VLOOKUP('Cílová listina'!$A$2:$A$249,'Seznam účastníků závodu'!A:E,4,FALSE),"")</f>
        <v>Turistická trasa - 15 km</v>
      </c>
      <c r="I75" s="5" t="str">
        <f>IF('Cílová listina'!$A$2:$A$249&lt;&gt;"","OK","")</f>
        <v>OK</v>
      </c>
    </row>
    <row r="76" spans="1:9" ht="15">
      <c r="A76" s="10">
        <v>75</v>
      </c>
      <c r="B76" s="11">
        <v>41531.468252314815</v>
      </c>
      <c r="C76" s="2" t="str">
        <f>IF('Cílová listina'!$A$2:$A$249&lt;&gt;"",VLOOKUP('Cílová listina'!$A$2:$A$249,'Seznam účastníků závodu'!A:B,2,FALSE),"")</f>
        <v>Lucie</v>
      </c>
      <c r="D76" s="5"/>
      <c r="E76" s="5" t="str">
        <f>IF('Cílová listina'!$A$2:$A$249&lt;&gt;"",VLOOKUP('Cílová listina'!$A$2:$A$249,'Seznam účastníků závodu'!A:C,3,FALSE),"")</f>
        <v>Svobodová</v>
      </c>
      <c r="F76" s="5">
        <f>IF('Cílová listina'!$B76=""," ",'Cílová listina'!$B76-'Seznam účastníků závodu'!$H$1)</f>
        <v>41531.04950231482</v>
      </c>
      <c r="G76" s="2" t="str">
        <f>IF('Cílová listina'!$A$2:$A$249&lt;&gt;"",VLOOKUP('Cílová listina'!$A$2:$A$249,'Seznam účastníků závodu'!A:E,5,FALSE),"")</f>
        <v>Ostatní</v>
      </c>
      <c r="H76" s="5" t="str">
        <f>IF('Cílová listina'!$A$2:$A$249&lt;&gt;"",VLOOKUP('Cílová listina'!$A$2:$A$249,'Seznam účastníků závodu'!A:E,4,FALSE),"")</f>
        <v>Turistická trasa - 15 km - děti</v>
      </c>
      <c r="I76" s="5" t="str">
        <f>IF('Cílová listina'!$A$2:$A$249&lt;&gt;"","OK","")</f>
        <v>OK</v>
      </c>
    </row>
    <row r="77" spans="1:9" ht="15">
      <c r="A77" s="10">
        <v>176</v>
      </c>
      <c r="B77" s="11">
        <v>41531.46828703704</v>
      </c>
      <c r="C77" s="2" t="str">
        <f>IF('Cílová listina'!$A$2:$A$249&lt;&gt;"",VLOOKUP('Cílová listina'!$A$2:$A$249,'Seznam účastníků závodu'!A:B,2,FALSE),"")</f>
        <v>Kristýna</v>
      </c>
      <c r="D77" s="5"/>
      <c r="E77" s="5" t="str">
        <f>IF('Cílová listina'!$A$2:$A$249&lt;&gt;"",VLOOKUP('Cílová listina'!$A$2:$A$249,'Seznam účastníků závodu'!A:C,3,FALSE),"")</f>
        <v>Nováková</v>
      </c>
      <c r="F77" s="5">
        <f>IF('Cílová listina'!$B77=""," ",'Cílová listina'!$B77-'Seznam účastníků závodu'!$H$1)</f>
        <v>41531.04953703704</v>
      </c>
      <c r="G77" s="2" t="str">
        <f>IF('Cílová listina'!$A$2:$A$249&lt;&gt;"",VLOOKUP('Cílová listina'!$A$2:$A$249,'Seznam účastníků závodu'!A:E,5,FALSE),"")</f>
        <v>HOPI</v>
      </c>
      <c r="H77" s="5" t="str">
        <f>IF('Cílová listina'!$A$2:$A$249&lt;&gt;"",VLOOKUP('Cílová listina'!$A$2:$A$249,'Seznam účastníků závodu'!A:E,4,FALSE),"")</f>
        <v>Turistická trasa - 15 km - děti</v>
      </c>
      <c r="I77" s="5" t="str">
        <f>IF('Cílová listina'!$A$2:$A$249&lt;&gt;"","OK","")</f>
        <v>OK</v>
      </c>
    </row>
    <row r="78" spans="1:9" ht="15">
      <c r="A78" s="10">
        <v>74</v>
      </c>
      <c r="B78" s="11">
        <v>41531.46871527778</v>
      </c>
      <c r="C78" s="2" t="str">
        <f>IF('Cílová listina'!$A$2:$A$249&lt;&gt;"",VLOOKUP('Cílová listina'!$A$2:$A$249,'Seznam účastníků závodu'!A:B,2,FALSE),"")</f>
        <v>Veronika </v>
      </c>
      <c r="D78" s="5"/>
      <c r="E78" s="5" t="str">
        <f>IF('Cílová listina'!$A$2:$A$249&lt;&gt;"",VLOOKUP('Cílová listina'!$A$2:$A$249,'Seznam účastníků závodu'!A:C,3,FALSE),"")</f>
        <v>Svobodová</v>
      </c>
      <c r="F78" s="5">
        <f>IF('Cílová listina'!$B78=""," ",'Cílová listina'!$B78-'Seznam účastníků závodu'!$H$1)</f>
        <v>41531.04996527778</v>
      </c>
      <c r="G78" s="2" t="str">
        <f>IF('Cílová listina'!$A$2:$A$249&lt;&gt;"",VLOOKUP('Cílová listina'!$A$2:$A$249,'Seznam účastníků závodu'!A:E,5,FALSE),"")</f>
        <v>Ostatní</v>
      </c>
      <c r="H78" s="5" t="str">
        <f>IF('Cílová listina'!$A$2:$A$249&lt;&gt;"",VLOOKUP('Cílová listina'!$A$2:$A$249,'Seznam účastníků závodu'!A:E,4,FALSE),"")</f>
        <v>Turistická trasa - 15 km - děti</v>
      </c>
      <c r="I78" s="5" t="str">
        <f>IF('Cílová listina'!$A$2:$A$249&lt;&gt;"","OK","")</f>
        <v>OK</v>
      </c>
    </row>
    <row r="79" spans="1:9" ht="15">
      <c r="A79" s="10">
        <v>76</v>
      </c>
      <c r="B79" s="11">
        <v>41531.468773148146</v>
      </c>
      <c r="C79" s="2" t="str">
        <f>IF('Cílová listina'!$A$2:$A$249&lt;&gt;"",VLOOKUP('Cílová listina'!$A$2:$A$249,'Seznam účastníků závodu'!A:B,2,FALSE),"")</f>
        <v>Milena</v>
      </c>
      <c r="D79" s="5"/>
      <c r="E79" s="5" t="str">
        <f>IF('Cílová listina'!$A$2:$A$249&lt;&gt;"",VLOOKUP('Cílová listina'!$A$2:$A$249,'Seznam účastníků závodu'!A:C,3,FALSE),"")</f>
        <v>Svobodová</v>
      </c>
      <c r="F79" s="5">
        <f>IF('Cílová listina'!$B79=""," ",'Cílová listina'!$B79-'Seznam účastníků závodu'!$H$1)</f>
        <v>41531.05002314815</v>
      </c>
      <c r="G79" s="2" t="str">
        <f>IF('Cílová listina'!$A$2:$A$249&lt;&gt;"",VLOOKUP('Cílová listina'!$A$2:$A$249,'Seznam účastníků závodu'!A:E,5,FALSE),"")</f>
        <v>Ostatní</v>
      </c>
      <c r="H79" s="5" t="str">
        <f>IF('Cílová listina'!$A$2:$A$249&lt;&gt;"",VLOOKUP('Cílová listina'!$A$2:$A$249,'Seznam účastníků závodu'!A:E,4,FALSE),"")</f>
        <v>Turistická trasa - 15 km</v>
      </c>
      <c r="I79" s="5" t="str">
        <f>IF('Cílová listina'!$A$2:$A$249&lt;&gt;"","OK","")</f>
        <v>OK</v>
      </c>
    </row>
    <row r="80" spans="1:9" ht="15">
      <c r="A80" s="10">
        <v>135</v>
      </c>
      <c r="B80" s="11">
        <v>41531.469363425924</v>
      </c>
      <c r="C80" s="2" t="str">
        <f>IF('Cílová listina'!$A$2:$A$249&lt;&gt;"",VLOOKUP('Cílová listina'!$A$2:$A$249,'Seznam účastníků závodu'!A:B,2,FALSE),"")</f>
        <v>Stanislav</v>
      </c>
      <c r="D80" s="5"/>
      <c r="E80" s="5" t="str">
        <f>IF('Cílová listina'!$A$2:$A$249&lt;&gt;"",VLOOKUP('Cílová listina'!$A$2:$A$249,'Seznam účastníků závodu'!A:C,3,FALSE),"")</f>
        <v>Glogar</v>
      </c>
      <c r="F80" s="5">
        <f>IF('Cílová listina'!$B80=""," ",'Cílová listina'!$B80-'Seznam účastníků závodu'!$H$1)</f>
        <v>41531.05061342593</v>
      </c>
      <c r="G80" s="2" t="str">
        <f>IF('Cílová listina'!$A$2:$A$249&lt;&gt;"",VLOOKUP('Cílová listina'!$A$2:$A$249,'Seznam účastníků závodu'!A:E,5,FALSE),"")</f>
        <v>Ostatní</v>
      </c>
      <c r="H80" s="5" t="str">
        <f>IF('Cílová listina'!$A$2:$A$249&lt;&gt;"",VLOOKUP('Cílová listina'!$A$2:$A$249,'Seznam účastníků závodu'!A:E,4,FALSE),"")</f>
        <v>Turistická trasa - 15 km</v>
      </c>
      <c r="I80" s="5" t="str">
        <f>IF('Cílová listina'!$A$2:$A$249&lt;&gt;"","OK","")</f>
        <v>OK</v>
      </c>
    </row>
    <row r="81" spans="1:9" ht="15">
      <c r="A81" s="10">
        <v>252</v>
      </c>
      <c r="B81" s="11">
        <v>41531.46954861111</v>
      </c>
      <c r="C81" s="2" t="str">
        <f>IF('Cílová listina'!$A$2:$A$249&lt;&gt;"",VLOOKUP('Cílová listina'!$A$2:$A$249,'Seznam účastníků závodu'!A:B,2,FALSE),"")</f>
        <v>Šťěpán</v>
      </c>
      <c r="D81" s="5"/>
      <c r="E81" s="5" t="str">
        <f>IF('Cílová listina'!$A$2:$A$249&lt;&gt;"",VLOOKUP('Cílová listina'!$A$2:$A$249,'Seznam účastníků závodu'!A:C,3,FALSE),"")</f>
        <v>Cvekl</v>
      </c>
      <c r="F81" s="5">
        <f>IF('Cílová listina'!$B81=""," ",'Cílová listina'!$B81-'Seznam účastníků závodu'!$H$1)</f>
        <v>41531.05079861111</v>
      </c>
      <c r="G81" s="2" t="str">
        <f>IF('Cílová listina'!$A$2:$A$249&lt;&gt;"",VLOOKUP('Cílová listina'!$A$2:$A$249,'Seznam účastníků závodu'!A:E,5,FALSE),"")</f>
        <v>HOPI</v>
      </c>
      <c r="H81" s="5" t="str">
        <f>IF('Cílová listina'!$A$2:$A$249&lt;&gt;"",VLOOKUP('Cílová listina'!$A$2:$A$249,'Seznam účastníků závodu'!A:E,4,FALSE),"")</f>
        <v>Turistická trasa - 15 km - děti</v>
      </c>
      <c r="I81" s="5" t="str">
        <f>IF('Cílová listina'!$A$2:$A$249&lt;&gt;"","OK","")</f>
        <v>OK</v>
      </c>
    </row>
    <row r="82" spans="1:9" ht="15">
      <c r="A82" s="10">
        <v>253</v>
      </c>
      <c r="B82" s="11">
        <v>41531.46957175926</v>
      </c>
      <c r="C82" s="2" t="str">
        <f>IF('Cílová listina'!$A$2:$A$249&lt;&gt;"",VLOOKUP('Cílová listina'!$A$2:$A$249,'Seznam účastníků závodu'!A:B,2,FALSE),"")</f>
        <v>Ondřej</v>
      </c>
      <c r="D82" s="5"/>
      <c r="E82" s="5" t="str">
        <f>IF('Cílová listina'!$A$2:$A$249&lt;&gt;"",VLOOKUP('Cílová listina'!$A$2:$A$249,'Seznam účastníků závodu'!A:C,3,FALSE),"")</f>
        <v>Cvekl</v>
      </c>
      <c r="F82" s="5">
        <f>IF('Cílová listina'!$B82=""," ",'Cílová listina'!$B82-'Seznam účastníků závodu'!$H$1)</f>
        <v>41531.050821759265</v>
      </c>
      <c r="G82" s="2" t="str">
        <f>IF('Cílová listina'!$A$2:$A$249&lt;&gt;"",VLOOKUP('Cílová listina'!$A$2:$A$249,'Seznam účastníků závodu'!A:E,5,FALSE),"")</f>
        <v>HOPI</v>
      </c>
      <c r="H82" s="5" t="str">
        <f>IF('Cílová listina'!$A$2:$A$249&lt;&gt;"",VLOOKUP('Cílová listina'!$A$2:$A$249,'Seznam účastníků závodu'!A:E,4,FALSE),"")</f>
        <v>Turistická trasa - 15 km - děti</v>
      </c>
      <c r="I82" s="5" t="str">
        <f>IF('Cílová listina'!$A$2:$A$249&lt;&gt;"","OK","")</f>
        <v>OK</v>
      </c>
    </row>
    <row r="83" spans="1:9" ht="15">
      <c r="A83" s="10">
        <v>34</v>
      </c>
      <c r="B83" s="11">
        <v>41531.46986111111</v>
      </c>
      <c r="C83" s="2" t="str">
        <f>IF('Cílová listina'!$A$2:$A$249&lt;&gt;"",VLOOKUP('Cílová listina'!$A$2:$A$249,'Seznam účastníků závodu'!A:B,2,FALSE),"")</f>
        <v>Max (10 J.)</v>
      </c>
      <c r="D83" s="5"/>
      <c r="E83" s="5" t="str">
        <f>IF('Cílová listina'!$A$2:$A$249&lt;&gt;"",VLOOKUP('Cílová listina'!$A$2:$A$249,'Seznam účastníků závodu'!A:C,3,FALSE),"")</f>
        <v>Ernst</v>
      </c>
      <c r="F83" s="5">
        <f>IF('Cílová listina'!$B83=""," ",'Cílová listina'!$B83-'Seznam účastníků závodu'!$H$1)</f>
        <v>41531.05111111111</v>
      </c>
      <c r="G83" s="2" t="str">
        <f>IF('Cílová listina'!$A$2:$A$249&lt;&gt;"",VLOOKUP('Cílová listina'!$A$2:$A$249,'Seznam účastníků závodu'!A:E,5,FALSE),"")</f>
        <v>Ostatní</v>
      </c>
      <c r="H83" s="5" t="str">
        <f>IF('Cílová listina'!$A$2:$A$249&lt;&gt;"",VLOOKUP('Cílová listina'!$A$2:$A$249,'Seznam účastníků závodu'!A:E,4,FALSE),"")</f>
        <v>Turistická trasa - 15 km - děti</v>
      </c>
      <c r="I83" s="5" t="str">
        <f>IF('Cílová listina'!$A$2:$A$249&lt;&gt;"","OK","")</f>
        <v>OK</v>
      </c>
    </row>
    <row r="84" spans="1:9" ht="15">
      <c r="A84" s="10">
        <v>123</v>
      </c>
      <c r="B84" s="11">
        <v>41531.47053240741</v>
      </c>
      <c r="C84" s="2" t="str">
        <f>IF('Cílová listina'!$A$2:$A$249&lt;&gt;"",VLOOKUP('Cílová listina'!$A$2:$A$249,'Seznam účastníků závodu'!A:B,2,FALSE),"")</f>
        <v>Denisa</v>
      </c>
      <c r="D84" s="5"/>
      <c r="E84" s="5" t="str">
        <f>IF('Cílová listina'!$A$2:$A$249&lt;&gt;"",VLOOKUP('Cílová listina'!$A$2:$A$249,'Seznam účastníků závodu'!A:C,3,FALSE),"")</f>
        <v>Donnerová</v>
      </c>
      <c r="F84" s="5">
        <f>IF('Cílová listina'!$B84=""," ",'Cílová listina'!$B84-'Seznam účastníků závodu'!$H$1)</f>
        <v>41531.05178240741</v>
      </c>
      <c r="G84" s="2" t="str">
        <f>IF('Cílová listina'!$A$2:$A$249&lt;&gt;"",VLOOKUP('Cílová listina'!$A$2:$A$249,'Seznam účastníků závodu'!A:E,5,FALSE),"")</f>
        <v>Ostatní</v>
      </c>
      <c r="H84" s="5" t="str">
        <f>IF('Cílová listina'!$A$2:$A$249&lt;&gt;"",VLOOKUP('Cílová listina'!$A$2:$A$249,'Seznam účastníků závodu'!A:E,4,FALSE),"")</f>
        <v>Turistická trasa - 15 km - děti</v>
      </c>
      <c r="I84" s="5" t="str">
        <f>IF('Cílová listina'!$A$2:$A$249&lt;&gt;"","OK","")</f>
        <v>OK</v>
      </c>
    </row>
    <row r="85" spans="1:9" ht="15">
      <c r="A85" s="10">
        <v>57</v>
      </c>
      <c r="B85" s="11">
        <v>41531.47168981482</v>
      </c>
      <c r="C85" s="2" t="str">
        <f>IF('Cílová listina'!$A$2:$A$249&lt;&gt;"",VLOOKUP('Cílová listina'!$A$2:$A$249,'Seznam účastníků závodu'!A:B,2,FALSE),"")</f>
        <v>Anežka</v>
      </c>
      <c r="D85" s="5"/>
      <c r="E85" s="5" t="str">
        <f>IF('Cílová listina'!$A$2:$A$249&lt;&gt;"",VLOOKUP('Cílová listina'!$A$2:$A$249,'Seznam účastníků závodu'!A:C,3,FALSE),"")</f>
        <v>Martáková</v>
      </c>
      <c r="F85" s="5">
        <f>IF('Cílová listina'!$B85=""," ",'Cílová listina'!$B85-'Seznam účastníků závodu'!$H$1)</f>
        <v>41531.05293981482</v>
      </c>
      <c r="G85" s="2" t="str">
        <f>IF('Cílová listina'!$A$2:$A$249&lt;&gt;"",VLOOKUP('Cílová listina'!$A$2:$A$249,'Seznam účastníků závodu'!A:E,5,FALSE),"")</f>
        <v>Ostatní</v>
      </c>
      <c r="H85" s="5" t="str">
        <f>IF('Cílová listina'!$A$2:$A$249&lt;&gt;"",VLOOKUP('Cílová listina'!$A$2:$A$249,'Seznam účastníků závodu'!A:E,4,FALSE),"")</f>
        <v>Turistická trasa - 15 km - děti</v>
      </c>
      <c r="I85" s="5" t="str">
        <f>IF('Cílová listina'!$A$2:$A$249&lt;&gt;"","OK","")</f>
        <v>OK</v>
      </c>
    </row>
    <row r="86" spans="1:9" ht="15">
      <c r="A86" s="10">
        <v>61</v>
      </c>
      <c r="B86" s="11">
        <v>41531.47331018518</v>
      </c>
      <c r="C86" s="2" t="str">
        <f>IF('Cílová listina'!$A$2:$A$249&lt;&gt;"",VLOOKUP('Cílová listina'!$A$2:$A$249,'Seznam účastníků závodu'!A:B,2,FALSE),"")</f>
        <v>Michal</v>
      </c>
      <c r="D86" s="5"/>
      <c r="E86" s="5" t="str">
        <f>IF('Cílová listina'!$A$2:$A$249&lt;&gt;"",VLOOKUP('Cílová listina'!$A$2:$A$249,'Seznam účastníků závodu'!A:C,3,FALSE),"")</f>
        <v>Erben</v>
      </c>
      <c r="F86" s="5">
        <f>IF('Cílová listina'!$B86=""," ",'Cílová listina'!$B86-'Seznam účastníků závodu'!$H$1)</f>
        <v>41531.054560185185</v>
      </c>
      <c r="G86" s="2" t="str">
        <f>IF('Cílová listina'!$A$2:$A$249&lt;&gt;"",VLOOKUP('Cílová listina'!$A$2:$A$249,'Seznam účastníků závodu'!A:E,5,FALSE),"")</f>
        <v>Ostatní</v>
      </c>
      <c r="H86" s="5" t="str">
        <f>IF('Cílová listina'!$A$2:$A$249&lt;&gt;"",VLOOKUP('Cílová listina'!$A$2:$A$249,'Seznam účastníků závodu'!A:E,4,FALSE),"")</f>
        <v>Turistická trasa - 15 km - děti</v>
      </c>
      <c r="I86" s="5" t="str">
        <f>IF('Cílová listina'!$A$2:$A$249&lt;&gt;"","OK","")</f>
        <v>OK</v>
      </c>
    </row>
    <row r="87" spans="1:9" ht="15">
      <c r="A87" s="10">
        <v>59</v>
      </c>
      <c r="B87" s="11">
        <v>41531.47332175926</v>
      </c>
      <c r="C87" s="2" t="str">
        <f>IF('Cílová listina'!$A$2:$A$249&lt;&gt;"",VLOOKUP('Cílová listina'!$A$2:$A$249,'Seznam účastníků závodu'!A:B,2,FALSE),"")</f>
        <v>Barbora</v>
      </c>
      <c r="D87" s="5"/>
      <c r="E87" s="5" t="str">
        <f>IF('Cílová listina'!$A$2:$A$249&lt;&gt;"",VLOOKUP('Cílová listina'!$A$2:$A$249,'Seznam účastníků závodu'!A:C,3,FALSE),"")</f>
        <v>Martáková</v>
      </c>
      <c r="F87" s="5">
        <f>IF('Cílová listina'!$B87=""," ",'Cílová listina'!$B87-'Seznam účastníků závodu'!$H$1)</f>
        <v>41531.05457175926</v>
      </c>
      <c r="G87" s="2" t="str">
        <f>IF('Cílová listina'!$A$2:$A$249&lt;&gt;"",VLOOKUP('Cílová listina'!$A$2:$A$249,'Seznam účastníků závodu'!A:E,5,FALSE),"")</f>
        <v>Ostatní</v>
      </c>
      <c r="H87" s="5" t="str">
        <f>IF('Cílová listina'!$A$2:$A$249&lt;&gt;"",VLOOKUP('Cílová listina'!$A$2:$A$249,'Seznam účastníků závodu'!A:E,4,FALSE),"")</f>
        <v>Turistická trasa - 15 km</v>
      </c>
      <c r="I87" s="5" t="str">
        <f>IF('Cílová listina'!$A$2:$A$249&lt;&gt;"","OK","")</f>
        <v>OK</v>
      </c>
    </row>
    <row r="88" spans="1:9" ht="15">
      <c r="A88" s="10">
        <v>148</v>
      </c>
      <c r="B88" s="11">
        <v>41531.47399305556</v>
      </c>
      <c r="C88" s="2" t="str">
        <f>IF('Cílová listina'!$A$2:$A$249&lt;&gt;"",VLOOKUP('Cílová listina'!$A$2:$A$249,'Seznam účastníků závodu'!A:B,2,FALSE),"")</f>
        <v>Drahomíra</v>
      </c>
      <c r="D88" s="5"/>
      <c r="E88" s="5" t="str">
        <f>IF('Cílová listina'!$A$2:$A$249&lt;&gt;"",VLOOKUP('Cílová listina'!$A$2:$A$249,'Seznam účastníků závodu'!A:C,3,FALSE),"")</f>
        <v>Michovská</v>
      </c>
      <c r="F88" s="5">
        <f>IF('Cílová listina'!$B88=""," ",'Cílová listina'!$B88-'Seznam účastníků závodu'!$H$1)</f>
        <v>41531.05524305556</v>
      </c>
      <c r="G88" s="2" t="str">
        <f>IF('Cílová listina'!$A$2:$A$249&lt;&gt;"",VLOOKUP('Cílová listina'!$A$2:$A$249,'Seznam účastníků závodu'!A:E,5,FALSE),"")</f>
        <v>Ostatní</v>
      </c>
      <c r="H88" s="5" t="str">
        <f>IF('Cílová listina'!$A$2:$A$249&lt;&gt;"",VLOOKUP('Cílová listina'!$A$2:$A$249,'Seznam účastníků závodu'!A:E,4,FALSE),"")</f>
        <v>Turistická trasa - 15 km</v>
      </c>
      <c r="I88" s="5" t="str">
        <f>IF('Cílová listina'!$A$2:$A$249&lt;&gt;"","OK","")</f>
        <v>OK</v>
      </c>
    </row>
    <row r="89" spans="1:9" ht="15">
      <c r="A89" s="10">
        <v>147</v>
      </c>
      <c r="B89" s="11">
        <v>41531.47400462963</v>
      </c>
      <c r="C89" s="2" t="str">
        <f>IF('Cílová listina'!$A$2:$A$249&lt;&gt;"",VLOOKUP('Cílová listina'!$A$2:$A$249,'Seznam účastníků závodu'!A:B,2,FALSE),"")</f>
        <v>Jaroslav</v>
      </c>
      <c r="D89" s="5"/>
      <c r="E89" s="5" t="str">
        <f>IF('Cílová listina'!$A$2:$A$249&lt;&gt;"",VLOOKUP('Cílová listina'!$A$2:$A$249,'Seznam účastníků závodu'!A:C,3,FALSE),"")</f>
        <v>Michovský</v>
      </c>
      <c r="F89" s="5">
        <f>IF('Cílová listina'!$B89=""," ",'Cílová listina'!$B89-'Seznam účastníků závodu'!$H$1)</f>
        <v>41531.05525462963</v>
      </c>
      <c r="G89" s="2" t="str">
        <f>IF('Cílová listina'!$A$2:$A$249&lt;&gt;"",VLOOKUP('Cílová listina'!$A$2:$A$249,'Seznam účastníků závodu'!A:E,5,FALSE),"")</f>
        <v>Ostatní</v>
      </c>
      <c r="H89" s="5" t="str">
        <f>IF('Cílová listina'!$A$2:$A$249&lt;&gt;"",VLOOKUP('Cílová listina'!$A$2:$A$249,'Seznam účastníků závodu'!A:E,4,FALSE),"")</f>
        <v>Turistická trasa - 15 km</v>
      </c>
      <c r="I89" s="5" t="str">
        <f>IF('Cílová listina'!$A$2:$A$249&lt;&gt;"","OK","")</f>
        <v>OK</v>
      </c>
    </row>
    <row r="90" spans="1:9" ht="15">
      <c r="A90" s="10">
        <v>171</v>
      </c>
      <c r="B90" s="11">
        <v>41531.47615740741</v>
      </c>
      <c r="C90" s="2" t="str">
        <f>IF('Cílová listina'!$A$2:$A$249&lt;&gt;"",VLOOKUP('Cílová listina'!$A$2:$A$249,'Seznam účastníků závodu'!A:B,2,FALSE),"")</f>
        <v>Robert</v>
      </c>
      <c r="D90" s="5"/>
      <c r="E90" s="5" t="str">
        <f>IF('Cílová listina'!$A$2:$A$249&lt;&gt;"",VLOOKUP('Cílová listina'!$A$2:$A$249,'Seznam účastníků závodu'!A:C,3,FALSE),"")</f>
        <v>Berounský</v>
      </c>
      <c r="F90" s="5">
        <f>IF('Cílová listina'!$B90=""," ",'Cílová listina'!$B90-'Seznam účastníků závodu'!$H$1)</f>
        <v>41531.05740740741</v>
      </c>
      <c r="G90" s="2" t="str">
        <f>IF('Cílová listina'!$A$2:$A$249&lt;&gt;"",VLOOKUP('Cílová listina'!$A$2:$A$249,'Seznam účastníků závodu'!A:E,5,FALSE),"")</f>
        <v>Ostatní</v>
      </c>
      <c r="H90" s="5" t="str">
        <f>IF('Cílová listina'!$A$2:$A$249&lt;&gt;"",VLOOKUP('Cílová listina'!$A$2:$A$249,'Seznam účastníků závodu'!A:E,4,FALSE),"")</f>
        <v>Turistická trasa - 15 km</v>
      </c>
      <c r="I90" s="5" t="str">
        <f>IF('Cílová listina'!$A$2:$A$249&lt;&gt;"","OK","")</f>
        <v>OK</v>
      </c>
    </row>
    <row r="91" spans="1:9" ht="15">
      <c r="A91" s="10">
        <v>120</v>
      </c>
      <c r="B91" s="11">
        <v>41531.47628472222</v>
      </c>
      <c r="C91" s="2" t="str">
        <f>IF('Cílová listina'!$A$2:$A$249&lt;&gt;"",VLOOKUP('Cílová listina'!$A$2:$A$249,'Seznam účastníků závodu'!A:B,2,FALSE),"")</f>
        <v>Pavel</v>
      </c>
      <c r="D91" s="5"/>
      <c r="E91" s="5" t="str">
        <f>IF('Cílová listina'!$A$2:$A$249&lt;&gt;"",VLOOKUP('Cílová listina'!$A$2:$A$249,'Seznam účastníků závodu'!A:C,3,FALSE),"")</f>
        <v>Jedlička</v>
      </c>
      <c r="F91" s="5">
        <f>IF('Cílová listina'!$B91=""," ",'Cílová listina'!$B91-'Seznam účastníků závodu'!$H$1)</f>
        <v>41531.057534722226</v>
      </c>
      <c r="G91" s="2" t="str">
        <f>IF('Cílová listina'!$A$2:$A$249&lt;&gt;"",VLOOKUP('Cílová listina'!$A$2:$A$249,'Seznam účastníků závodu'!A:E,5,FALSE),"")</f>
        <v>HOPI</v>
      </c>
      <c r="H91" s="5" t="str">
        <f>IF('Cílová listina'!$A$2:$A$249&lt;&gt;"",VLOOKUP('Cílová listina'!$A$2:$A$249,'Seznam účastníků závodu'!A:E,4,FALSE),"")</f>
        <v>Turistická trasa - 15 km</v>
      </c>
      <c r="I91" s="5" t="str">
        <f>IF('Cílová listina'!$A$2:$A$249&lt;&gt;"","OK","")</f>
        <v>OK</v>
      </c>
    </row>
    <row r="92" spans="1:9" ht="15">
      <c r="A92" s="10">
        <v>119</v>
      </c>
      <c r="B92" s="11">
        <v>41531.476319444446</v>
      </c>
      <c r="C92" s="2" t="str">
        <f>IF('Cílová listina'!$A$2:$A$249&lt;&gt;"",VLOOKUP('Cílová listina'!$A$2:$A$249,'Seznam účastníků závodu'!A:B,2,FALSE),"")</f>
        <v>Matěj</v>
      </c>
      <c r="D92" s="5"/>
      <c r="E92" s="5" t="str">
        <f>IF('Cílová listina'!$A$2:$A$249&lt;&gt;"",VLOOKUP('Cílová listina'!$A$2:$A$249,'Seznam účastníků závodu'!A:C,3,FALSE),"")</f>
        <v>Jedlička</v>
      </c>
      <c r="F92" s="5">
        <f>IF('Cílová listina'!$B92=""," ",'Cílová listina'!$B92-'Seznam účastníků závodu'!$H$1)</f>
        <v>41531.05756944445</v>
      </c>
      <c r="G92" s="2" t="str">
        <f>IF('Cílová listina'!$A$2:$A$249&lt;&gt;"",VLOOKUP('Cílová listina'!$A$2:$A$249,'Seznam účastníků závodu'!A:E,5,FALSE),"")</f>
        <v>Ostatní</v>
      </c>
      <c r="H92" s="5" t="str">
        <f>IF('Cílová listina'!$A$2:$A$249&lt;&gt;"",VLOOKUP('Cílová listina'!$A$2:$A$249,'Seznam účastníků závodu'!A:E,4,FALSE),"")</f>
        <v>Turistická trasa - 15 km - děti</v>
      </c>
      <c r="I92" s="5" t="str">
        <f>IF('Cílová listina'!$A$2:$A$249&lt;&gt;"","OK","")</f>
        <v>OK</v>
      </c>
    </row>
    <row r="93" spans="1:9" ht="15">
      <c r="A93" s="10">
        <v>216</v>
      </c>
      <c r="B93" s="11">
        <v>41531.47662037037</v>
      </c>
      <c r="C93" s="2" t="str">
        <f>IF('Cílová listina'!$A$2:$A$249&lt;&gt;"",VLOOKUP('Cílová listina'!$A$2:$A$249,'Seznam účastníků závodu'!A:B,2,FALSE),"")</f>
        <v>Pavel</v>
      </c>
      <c r="D93" s="5"/>
      <c r="E93" s="5" t="str">
        <f>IF('Cílová listina'!$A$2:$A$249&lt;&gt;"",VLOOKUP('Cílová listina'!$A$2:$A$249,'Seznam účastníků závodu'!A:C,3,FALSE),"")</f>
        <v>Pírko</v>
      </c>
      <c r="F93" s="5">
        <f>IF('Cílová listina'!$B93=""," ",'Cílová listina'!$B93-'Seznam účastníků závodu'!$H$1)</f>
        <v>41531.05787037037</v>
      </c>
      <c r="G93" s="2" t="str">
        <f>IF('Cílová listina'!$A$2:$A$249&lt;&gt;"",VLOOKUP('Cílová listina'!$A$2:$A$249,'Seznam účastníků závodu'!A:E,5,FALSE),"")</f>
        <v>Ostatní</v>
      </c>
      <c r="H93" s="5" t="str">
        <f>IF('Cílová listina'!$A$2:$A$249&lt;&gt;"",VLOOKUP('Cílová listina'!$A$2:$A$249,'Seznam účastníků závodu'!A:E,4,FALSE),"")</f>
        <v>Turistická trasa - 15 km</v>
      </c>
      <c r="I93" s="5" t="str">
        <f>IF('Cílová listina'!$A$2:$A$249&lt;&gt;"","OK","")</f>
        <v>OK</v>
      </c>
    </row>
    <row r="94" spans="1:9" ht="15">
      <c r="A94" s="10">
        <v>219</v>
      </c>
      <c r="B94" s="11">
        <v>41531.47666666667</v>
      </c>
      <c r="C94" s="2" t="str">
        <f>IF('Cílová listina'!$A$2:$A$249&lt;&gt;"",VLOOKUP('Cílová listina'!$A$2:$A$249,'Seznam účastníků závodu'!A:B,2,FALSE),"")</f>
        <v>Kateřina</v>
      </c>
      <c r="D94" s="5"/>
      <c r="E94" s="5" t="str">
        <f>IF('Cílová listina'!$A$2:$A$249&lt;&gt;"",VLOOKUP('Cílová listina'!$A$2:$A$249,'Seznam účastníků závodu'!A:C,3,FALSE),"")</f>
        <v>Pírková</v>
      </c>
      <c r="F94" s="5">
        <f>IF('Cílová listina'!$B94=""," ",'Cílová listina'!$B94-'Seznam účastníků závodu'!$H$1)</f>
        <v>41531.05791666667</v>
      </c>
      <c r="G94" s="2" t="str">
        <f>IF('Cílová listina'!$A$2:$A$249&lt;&gt;"",VLOOKUP('Cílová listina'!$A$2:$A$249,'Seznam účastníků závodu'!A:E,5,FALSE),"")</f>
        <v>Ostatní</v>
      </c>
      <c r="H94" s="5" t="str">
        <f>IF('Cílová listina'!$A$2:$A$249&lt;&gt;"",VLOOKUP('Cílová listina'!$A$2:$A$249,'Seznam účastníků závodu'!A:E,4,FALSE),"")</f>
        <v>Turistická trasa - 15 km - děti</v>
      </c>
      <c r="I94" s="5" t="str">
        <f>IF('Cílová listina'!$A$2:$A$249&lt;&gt;"","OK","")</f>
        <v>OK</v>
      </c>
    </row>
    <row r="95" spans="1:9" ht="15">
      <c r="A95" s="10">
        <v>217</v>
      </c>
      <c r="B95" s="11">
        <v>41531.47667824074</v>
      </c>
      <c r="C95" s="2" t="str">
        <f>IF('Cílová listina'!$A$2:$A$249&lt;&gt;"",VLOOKUP('Cílová listina'!$A$2:$A$249,'Seznam účastníků závodu'!A:B,2,FALSE),"")</f>
        <v>Tomáš</v>
      </c>
      <c r="D95" s="5"/>
      <c r="E95" s="5" t="str">
        <f>IF('Cílová listina'!$A$2:$A$249&lt;&gt;"",VLOOKUP('Cílová listina'!$A$2:$A$249,'Seznam účastníků závodu'!A:C,3,FALSE),"")</f>
        <v>Pírko</v>
      </c>
      <c r="F95" s="5">
        <f>IF('Cílová listina'!$B95=""," ",'Cílová listina'!$B95-'Seznam účastníků závodu'!$H$1)</f>
        <v>41531.05792824074</v>
      </c>
      <c r="G95" s="2" t="str">
        <f>IF('Cílová listina'!$A$2:$A$249&lt;&gt;"",VLOOKUP('Cílová listina'!$A$2:$A$249,'Seznam účastníků závodu'!A:E,5,FALSE),"")</f>
        <v>Ostatní</v>
      </c>
      <c r="H95" s="5" t="str">
        <f>IF('Cílová listina'!$A$2:$A$249&lt;&gt;"",VLOOKUP('Cílová listina'!$A$2:$A$249,'Seznam účastníků závodu'!A:E,4,FALSE),"")</f>
        <v>Turistická trasa - 15 km - děti</v>
      </c>
      <c r="I95" s="5" t="str">
        <f>IF('Cílová listina'!$A$2:$A$249&lt;&gt;"","OK","")</f>
        <v>OK</v>
      </c>
    </row>
    <row r="96" spans="1:9" ht="15">
      <c r="A96" s="10">
        <v>218</v>
      </c>
      <c r="B96" s="11">
        <v>41531.476747685185</v>
      </c>
      <c r="C96" s="2" t="str">
        <f>IF('Cílová listina'!$A$2:$A$249&lt;&gt;"",VLOOKUP('Cílová listina'!$A$2:$A$249,'Seznam účastníků závodu'!A:B,2,FALSE),"")</f>
        <v>Jitka</v>
      </c>
      <c r="D96" s="5"/>
      <c r="E96" s="5" t="str">
        <f>IF('Cílová listina'!$A$2:$A$249&lt;&gt;"",VLOOKUP('Cílová listina'!$A$2:$A$249,'Seznam účastníků závodu'!A:C,3,FALSE),"")</f>
        <v>Pírková</v>
      </c>
      <c r="F96" s="5">
        <f>IF('Cílová listina'!$B96=""," ",'Cílová listina'!$B96-'Seznam účastníků závodu'!$H$1)</f>
        <v>41531.05799768519</v>
      </c>
      <c r="G96" s="2" t="str">
        <f>IF('Cílová listina'!$A$2:$A$249&lt;&gt;"",VLOOKUP('Cílová listina'!$A$2:$A$249,'Seznam účastníků závodu'!A:E,5,FALSE),"")</f>
        <v>Ostatní</v>
      </c>
      <c r="H96" s="5" t="str">
        <f>IF('Cílová listina'!$A$2:$A$249&lt;&gt;"",VLOOKUP('Cílová listina'!$A$2:$A$249,'Seznam účastníků závodu'!A:E,4,FALSE),"")</f>
        <v>Turistická trasa - 15 km</v>
      </c>
      <c r="I96" s="5" t="str">
        <f>IF('Cílová listina'!$A$2:$A$249&lt;&gt;"","OK","")</f>
        <v>OK</v>
      </c>
    </row>
    <row r="97" spans="1:9" ht="15">
      <c r="A97" s="10">
        <v>168</v>
      </c>
      <c r="B97" s="11">
        <v>41531.47739583333</v>
      </c>
      <c r="C97" s="2" t="str">
        <f>IF('Cílová listina'!$A$2:$A$249&lt;&gt;"",VLOOKUP('Cílová listina'!$A$2:$A$249,'Seznam účastníků závodu'!A:B,2,FALSE),"")</f>
        <v>Jiří</v>
      </c>
      <c r="D97" s="5"/>
      <c r="E97" s="5" t="str">
        <f>IF('Cílová listina'!$A$2:$A$249&lt;&gt;"",VLOOKUP('Cílová listina'!$A$2:$A$249,'Seznam účastníků závodu'!A:C,3,FALSE),"")</f>
        <v>Miler</v>
      </c>
      <c r="F97" s="5">
        <f>IF('Cílová listina'!$B97=""," ",'Cílová listina'!$B97-'Seznam účastníků závodu'!$H$1)</f>
        <v>41531.058645833335</v>
      </c>
      <c r="G97" s="2" t="str">
        <f>IF('Cílová listina'!$A$2:$A$249&lt;&gt;"",VLOOKUP('Cílová listina'!$A$2:$A$249,'Seznam účastníků závodu'!A:E,5,FALSE),"")</f>
        <v>Ostatní</v>
      </c>
      <c r="H97" s="5" t="str">
        <f>IF('Cílová listina'!$A$2:$A$249&lt;&gt;"",VLOOKUP('Cílová listina'!$A$2:$A$249,'Seznam účastníků závodu'!A:E,4,FALSE),"")</f>
        <v>Turistická trasa - 15 km</v>
      </c>
      <c r="I97" s="5" t="str">
        <f>IF('Cílová listina'!$A$2:$A$249&lt;&gt;"","OK","")</f>
        <v>OK</v>
      </c>
    </row>
    <row r="98" spans="1:9" ht="15">
      <c r="A98" s="10">
        <v>118</v>
      </c>
      <c r="B98" s="11">
        <v>41531.47740740741</v>
      </c>
      <c r="C98" s="2" t="str">
        <f>IF('Cílová listina'!$A$2:$A$249&lt;&gt;"",VLOOKUP('Cílová listina'!$A$2:$A$249,'Seznam účastníků závodu'!A:B,2,FALSE),"")</f>
        <v>Barbora</v>
      </c>
      <c r="D98" s="5"/>
      <c r="E98" s="5" t="str">
        <f>IF('Cílová listina'!$A$2:$A$249&lt;&gt;"",VLOOKUP('Cílová listina'!$A$2:$A$249,'Seznam účastníků závodu'!A:C,3,FALSE),"")</f>
        <v>Jedličková</v>
      </c>
      <c r="F98" s="5">
        <f>IF('Cílová listina'!$B98=""," ",'Cílová listina'!$B98-'Seznam účastníků závodu'!$H$1)</f>
        <v>41531.05865740741</v>
      </c>
      <c r="G98" s="2" t="str">
        <f>IF('Cílová listina'!$A$2:$A$249&lt;&gt;"",VLOOKUP('Cílová listina'!$A$2:$A$249,'Seznam účastníků závodu'!A:E,5,FALSE),"")</f>
        <v>Ostatní</v>
      </c>
      <c r="H98" s="5" t="str">
        <f>IF('Cílová listina'!$A$2:$A$249&lt;&gt;"",VLOOKUP('Cílová listina'!$A$2:$A$249,'Seznam účastníků závodu'!A:E,4,FALSE),"")</f>
        <v>Turistická trasa - 15 km - děti</v>
      </c>
      <c r="I98" s="5" t="str">
        <f>IF('Cílová listina'!$A$2:$A$249&lt;&gt;"","OK","")</f>
        <v>OK</v>
      </c>
    </row>
    <row r="99" spans="1:9" ht="15">
      <c r="A99" s="10">
        <v>42</v>
      </c>
      <c r="B99" s="11">
        <v>41531.47752314815</v>
      </c>
      <c r="C99" s="2" t="str">
        <f>IF('Cílová listina'!$A$2:$A$249&lt;&gt;"",VLOOKUP('Cílová listina'!$A$2:$A$249,'Seznam účastníků závodu'!A:B,2,FALSE),"")</f>
        <v>Adam </v>
      </c>
      <c r="D99" s="5"/>
      <c r="E99" s="5" t="str">
        <f>IF('Cílová listina'!$A$2:$A$249&lt;&gt;"",VLOOKUP('Cílová listina'!$A$2:$A$249,'Seznam účastníků závodu'!A:C,3,FALSE),"")</f>
        <v>Kopecký</v>
      </c>
      <c r="F99" s="5">
        <f>IF('Cílová listina'!$B99=""," ",'Cílová listina'!$B99-'Seznam účastníků závodu'!$H$1)</f>
        <v>41531.05877314815</v>
      </c>
      <c r="G99" s="2" t="str">
        <f>IF('Cílová listina'!$A$2:$A$249&lt;&gt;"",VLOOKUP('Cílová listina'!$A$2:$A$249,'Seznam účastníků závodu'!A:E,5,FALSE),"")</f>
        <v>Ostatní</v>
      </c>
      <c r="H99" s="5" t="str">
        <f>IF('Cílová listina'!$A$2:$A$249&lt;&gt;"",VLOOKUP('Cílová listina'!$A$2:$A$249,'Seznam účastníků závodu'!A:E,4,FALSE),"")</f>
        <v>Turistická trasa - 15 km - děti</v>
      </c>
      <c r="I99" s="5" t="str">
        <f>IF('Cílová listina'!$A$2:$A$249&lt;&gt;"","OK","")</f>
        <v>OK</v>
      </c>
    </row>
    <row r="100" spans="1:9" ht="15">
      <c r="A100" s="10">
        <v>46</v>
      </c>
      <c r="B100" s="11">
        <v>41531.47783564815</v>
      </c>
      <c r="C100" s="2" t="str">
        <f>IF('Cílová listina'!$A$2:$A$249&lt;&gt;"",VLOOKUP('Cílová listina'!$A$2:$A$249,'Seznam účastníků závodu'!A:B,2,FALSE),"")</f>
        <v>Kamila</v>
      </c>
      <c r="D100" s="5"/>
      <c r="E100" s="5" t="str">
        <f>IF('Cílová listina'!$A$2:$A$249&lt;&gt;"",VLOOKUP('Cílová listina'!$A$2:$A$249,'Seznam účastníků závodu'!A:C,3,FALSE),"")</f>
        <v>Procházka</v>
      </c>
      <c r="F100" s="5">
        <f>IF('Cílová listina'!$B100=""," ",'Cílová listina'!$B100-'Seznam účastníků závodu'!$H$1)</f>
        <v>41531.05908564815</v>
      </c>
      <c r="G100" s="2" t="str">
        <f>IF('Cílová listina'!$A$2:$A$249&lt;&gt;"",VLOOKUP('Cílová listina'!$A$2:$A$249,'Seznam účastníků závodu'!A:E,5,FALSE),"")</f>
        <v>Ostatní</v>
      </c>
      <c r="H100" s="5" t="str">
        <f>IF('Cílová listina'!$A$2:$A$249&lt;&gt;"",VLOOKUP('Cílová listina'!$A$2:$A$249,'Seznam účastníků závodu'!A:E,4,FALSE),"")</f>
        <v>Turistická trasa - 15 km</v>
      </c>
      <c r="I100" s="5" t="str">
        <f>IF('Cílová listina'!$A$2:$A$249&lt;&gt;"","OK","")</f>
        <v>OK</v>
      </c>
    </row>
    <row r="101" spans="1:9" ht="15">
      <c r="A101" s="10">
        <v>220</v>
      </c>
      <c r="B101" s="11">
        <v>41531.477847222224</v>
      </c>
      <c r="C101" s="2" t="str">
        <f>IF('Cílová listina'!$A$2:$A$249&lt;&gt;"",VLOOKUP('Cílová listina'!$A$2:$A$249,'Seznam účastníků závodu'!A:B,2,FALSE),"")</f>
        <v>David </v>
      </c>
      <c r="D101" s="5"/>
      <c r="E101" s="5" t="str">
        <f>IF('Cílová listina'!$A$2:$A$249&lt;&gt;"",VLOOKUP('Cílová listina'!$A$2:$A$249,'Seznam účastníků závodu'!A:C,3,FALSE),"")</f>
        <v>Kyncl</v>
      </c>
      <c r="F101" s="5">
        <f>IF('Cílová listina'!$B101=""," ",'Cílová listina'!$B101-'Seznam účastníků závodu'!$H$1)</f>
        <v>41531.05909722223</v>
      </c>
      <c r="G101" s="2" t="str">
        <f>IF('Cílová listina'!$A$2:$A$249&lt;&gt;"",VLOOKUP('Cílová listina'!$A$2:$A$249,'Seznam účastníků závodu'!A:E,5,FALSE),"")</f>
        <v>Ostatní</v>
      </c>
      <c r="H101" s="5" t="str">
        <f>IF('Cílová listina'!$A$2:$A$249&lt;&gt;"",VLOOKUP('Cílová listina'!$A$2:$A$249,'Seznam účastníků závodu'!A:E,4,FALSE),"")</f>
        <v>Turistická trasa - 15 km</v>
      </c>
      <c r="I101" s="5" t="str">
        <f>IF('Cílová listina'!$A$2:$A$249&lt;&gt;"","OK","")</f>
        <v>OK</v>
      </c>
    </row>
    <row r="102" spans="1:9" ht="15">
      <c r="A102" s="10">
        <v>221</v>
      </c>
      <c r="B102" s="11">
        <v>41531.477858796294</v>
      </c>
      <c r="C102" s="2" t="str">
        <f>IF('Cílová listina'!$A$2:$A$249&lt;&gt;"",VLOOKUP('Cílová listina'!$A$2:$A$249,'Seznam účastníků závodu'!A:B,2,FALSE),"")</f>
        <v>Katarína</v>
      </c>
      <c r="D102" s="5"/>
      <c r="E102" s="5" t="str">
        <f>IF('Cílová listina'!$A$2:$A$249&lt;&gt;"",VLOOKUP('Cílová listina'!$A$2:$A$249,'Seznam účastníků závodu'!A:C,3,FALSE),"")</f>
        <v>Ardová</v>
      </c>
      <c r="F102" s="5">
        <f>IF('Cílová listina'!$B102=""," ",'Cílová listina'!$B102-'Seznam účastníků závodu'!$H$1)</f>
        <v>41531.0591087963</v>
      </c>
      <c r="G102" s="2" t="str">
        <f>IF('Cílová listina'!$A$2:$A$249&lt;&gt;"",VLOOKUP('Cílová listina'!$A$2:$A$249,'Seznam účastníků závodu'!A:E,5,FALSE),"")</f>
        <v>Ostatní</v>
      </c>
      <c r="H102" s="5" t="str">
        <f>IF('Cílová listina'!$A$2:$A$249&lt;&gt;"",VLOOKUP('Cílová listina'!$A$2:$A$249,'Seznam účastníků závodu'!A:E,4,FALSE),"")</f>
        <v>Turistická trasa - 15 km</v>
      </c>
      <c r="I102" s="5" t="str">
        <f>IF('Cílová listina'!$A$2:$A$249&lt;&gt;"","OK","")</f>
        <v>OK</v>
      </c>
    </row>
    <row r="103" spans="1:9" ht="15">
      <c r="A103" s="10">
        <v>89</v>
      </c>
      <c r="B103" s="11">
        <v>41531.47862268519</v>
      </c>
      <c r="C103" s="2" t="str">
        <f>IF('Cílová listina'!$A$2:$A$249&lt;&gt;"",VLOOKUP('Cílová listina'!$A$2:$A$249,'Seznam účastníků závodu'!A:B,2,FALSE),"")</f>
        <v>Valdemar</v>
      </c>
      <c r="D103" s="5"/>
      <c r="E103" s="5" t="str">
        <f>IF('Cílová listina'!$A$2:$A$249&lt;&gt;"",VLOOKUP('Cílová listina'!$A$2:$A$249,'Seznam účastníků závodu'!A:C,3,FALSE),"")</f>
        <v>Batelka</v>
      </c>
      <c r="F103" s="5">
        <f>IF('Cílová listina'!$B103=""," ",'Cílová listina'!$B103-'Seznam účastníků závodu'!$H$1)</f>
        <v>41531.05987268519</v>
      </c>
      <c r="G103" s="2" t="str">
        <f>IF('Cílová listina'!$A$2:$A$249&lt;&gt;"",VLOOKUP('Cílová listina'!$A$2:$A$249,'Seznam účastníků závodu'!A:E,5,FALSE),"")</f>
        <v>Ostatní</v>
      </c>
      <c r="H103" s="5" t="str">
        <f>IF('Cílová listina'!$A$2:$A$249&lt;&gt;"",VLOOKUP('Cílová listina'!$A$2:$A$249,'Seznam účastníků závodu'!A:E,4,FALSE),"")</f>
        <v>Turistická trasa - 15 km</v>
      </c>
      <c r="I103" s="5" t="str">
        <f>IF('Cílová listina'!$A$2:$A$249&lt;&gt;"","OK","")</f>
        <v>OK</v>
      </c>
    </row>
    <row r="104" spans="1:9" ht="15">
      <c r="A104" s="10">
        <v>91</v>
      </c>
      <c r="B104" s="11">
        <v>41531.4787037037</v>
      </c>
      <c r="C104" s="2" t="str">
        <f>IF('Cílová listina'!$A$2:$A$249&lt;&gt;"",VLOOKUP('Cílová listina'!$A$2:$A$249,'Seznam účastníků závodu'!A:B,2,FALSE),"")</f>
        <v>Marie</v>
      </c>
      <c r="D104" s="5"/>
      <c r="E104" s="5" t="str">
        <f>IF('Cílová listina'!$A$2:$A$249&lt;&gt;"",VLOOKUP('Cílová listina'!$A$2:$A$249,'Seznam účastníků závodu'!A:C,3,FALSE),"")</f>
        <v>Šimáková</v>
      </c>
      <c r="F104" s="5">
        <f>IF('Cílová listina'!$B104=""," ",'Cílová listina'!$B104-'Seznam účastníků závodu'!$H$1)</f>
        <v>41531.059953703705</v>
      </c>
      <c r="G104" s="2" t="str">
        <f>IF('Cílová listina'!$A$2:$A$249&lt;&gt;"",VLOOKUP('Cílová listina'!$A$2:$A$249,'Seznam účastníků závodu'!A:E,5,FALSE),"")</f>
        <v>Ostatní</v>
      </c>
      <c r="H104" s="5" t="str">
        <f>IF('Cílová listina'!$A$2:$A$249&lt;&gt;"",VLOOKUP('Cílová listina'!$A$2:$A$249,'Seznam účastníků závodu'!A:E,4,FALSE),"")</f>
        <v>Turistická trasa - 15 km</v>
      </c>
      <c r="I104" s="5" t="str">
        <f>IF('Cílová listina'!$A$2:$A$249&lt;&gt;"","OK","")</f>
        <v>OK</v>
      </c>
    </row>
    <row r="105" spans="1:9" ht="15">
      <c r="A105" s="10">
        <v>94</v>
      </c>
      <c r="B105" s="11">
        <v>41531.47872685185</v>
      </c>
      <c r="C105" s="2" t="str">
        <f>IF('Cílová listina'!$A$2:$A$249&lt;&gt;"",VLOOKUP('Cílová listina'!$A$2:$A$249,'Seznam účastníků závodu'!A:B,2,FALSE),"")</f>
        <v>Alena</v>
      </c>
      <c r="D105" s="5"/>
      <c r="E105" s="5" t="str">
        <f>IF('Cílová listina'!$A$2:$A$249&lt;&gt;"",VLOOKUP('Cílová listina'!$A$2:$A$249,'Seznam účastníků závodu'!A:C,3,FALSE),"")</f>
        <v>Pazderová</v>
      </c>
      <c r="F105" s="5">
        <f>IF('Cílová listina'!$B105=""," ",'Cílová listina'!$B105-'Seznam účastníků závodu'!$H$1)</f>
        <v>41531.05997685185</v>
      </c>
      <c r="G105" s="2" t="str">
        <f>IF('Cílová listina'!$A$2:$A$249&lt;&gt;"",VLOOKUP('Cílová listina'!$A$2:$A$249,'Seznam účastníků závodu'!A:E,5,FALSE),"")</f>
        <v>Ostatní</v>
      </c>
      <c r="H105" s="5" t="str">
        <f>IF('Cílová listina'!$A$2:$A$249&lt;&gt;"",VLOOKUP('Cílová listina'!$A$2:$A$249,'Seznam účastníků závodu'!A:E,4,FALSE),"")</f>
        <v>Turistická trasa - 15 km</v>
      </c>
      <c r="I105" s="5" t="str">
        <f>IF('Cílová listina'!$A$2:$A$249&lt;&gt;"","OK","")</f>
        <v>OK</v>
      </c>
    </row>
    <row r="106" spans="1:9" ht="15">
      <c r="A106" s="10">
        <v>92</v>
      </c>
      <c r="B106" s="11">
        <v>41531.478738425925</v>
      </c>
      <c r="C106" s="2" t="str">
        <f>IF('Cílová listina'!$A$2:$A$249&lt;&gt;"",VLOOKUP('Cílová listina'!$A$2:$A$249,'Seznam účastníků závodu'!A:B,2,FALSE),"")</f>
        <v>Miroslav</v>
      </c>
      <c r="D106" s="5"/>
      <c r="E106" s="5" t="str">
        <f>IF('Cílová listina'!$A$2:$A$249&lt;&gt;"",VLOOKUP('Cílová listina'!$A$2:$A$249,'Seznam účastníků závodu'!A:C,3,FALSE),"")</f>
        <v>Pazdera</v>
      </c>
      <c r="F106" s="5">
        <f>IF('Cílová listina'!$B106=""," ",'Cílová listina'!$B106-'Seznam účastníků závodu'!$H$1)</f>
        <v>41531.05998842593</v>
      </c>
      <c r="G106" s="2" t="str">
        <f>IF('Cílová listina'!$A$2:$A$249&lt;&gt;"",VLOOKUP('Cílová listina'!$A$2:$A$249,'Seznam účastníků závodu'!A:E,5,FALSE),"")</f>
        <v>Ostatní</v>
      </c>
      <c r="H106" s="5" t="str">
        <f>IF('Cílová listina'!$A$2:$A$249&lt;&gt;"",VLOOKUP('Cílová listina'!$A$2:$A$249,'Seznam účastníků závodu'!A:E,4,FALSE),"")</f>
        <v>Turistická trasa - 15 km</v>
      </c>
      <c r="I106" s="5" t="str">
        <f>IF('Cílová listina'!$A$2:$A$249&lt;&gt;"","OK","")</f>
        <v>OK</v>
      </c>
    </row>
    <row r="107" spans="1:9" ht="15">
      <c r="A107" s="10">
        <v>161</v>
      </c>
      <c r="B107" s="11">
        <v>41531.47907407407</v>
      </c>
      <c r="C107" s="2" t="str">
        <f>IF('Cílová listina'!$A$2:$A$249&lt;&gt;"",VLOOKUP('Cílová listina'!$A$2:$A$249,'Seznam účastníků závodu'!A:B,2,FALSE),"")</f>
        <v>Sofie</v>
      </c>
      <c r="D107" s="5"/>
      <c r="E107" s="5" t="str">
        <f>IF('Cílová listina'!$A$2:$A$249&lt;&gt;"",VLOOKUP('Cílová listina'!$A$2:$A$249,'Seznam účastníků závodu'!A:C,3,FALSE),"")</f>
        <v>Borecká</v>
      </c>
      <c r="F107" s="5">
        <f>IF('Cílová listina'!$B107=""," ",'Cílová listina'!$B107-'Seznam účastníků závodu'!$H$1)</f>
        <v>41531.060324074075</v>
      </c>
      <c r="G107" s="2" t="str">
        <f>IF('Cílová listina'!$A$2:$A$249&lt;&gt;"",VLOOKUP('Cílová listina'!$A$2:$A$249,'Seznam účastníků závodu'!A:E,5,FALSE),"")</f>
        <v>Ostatní</v>
      </c>
      <c r="H107" s="5" t="str">
        <f>IF('Cílová listina'!$A$2:$A$249&lt;&gt;"",VLOOKUP('Cílová listina'!$A$2:$A$249,'Seznam účastníků závodu'!A:E,4,FALSE),"")</f>
        <v>Turistická trasa - 15 km - děti</v>
      </c>
      <c r="I107" s="5" t="str">
        <f>IF('Cílová listina'!$A$2:$A$249&lt;&gt;"","OK","")</f>
        <v>OK</v>
      </c>
    </row>
    <row r="108" spans="1:9" ht="15">
      <c r="A108" s="10">
        <v>163</v>
      </c>
      <c r="B108" s="11">
        <v>41531.47908564815</v>
      </c>
      <c r="C108" s="2" t="str">
        <f>IF('Cílová listina'!$A$2:$A$249&lt;&gt;"",VLOOKUP('Cílová listina'!$A$2:$A$249,'Seznam účastníků závodu'!A:B,2,FALSE),"")</f>
        <v>Jarmila</v>
      </c>
      <c r="D108" s="5"/>
      <c r="E108" s="5" t="str">
        <f>IF('Cílová listina'!$A$2:$A$249&lt;&gt;"",VLOOKUP('Cílová listina'!$A$2:$A$249,'Seznam účastníků závodu'!A:C,3,FALSE),"")</f>
        <v>Borecká </v>
      </c>
      <c r="F108" s="5">
        <f>IF('Cílová listina'!$B108=""," ",'Cílová listina'!$B108-'Seznam účastníků závodu'!$H$1)</f>
        <v>41531.06033564815</v>
      </c>
      <c r="G108" s="2" t="str">
        <f>IF('Cílová listina'!$A$2:$A$249&lt;&gt;"",VLOOKUP('Cílová listina'!$A$2:$A$249,'Seznam účastníků závodu'!A:E,5,FALSE),"")</f>
        <v>Ostatní</v>
      </c>
      <c r="H108" s="5" t="str">
        <f>IF('Cílová listina'!$A$2:$A$249&lt;&gt;"",VLOOKUP('Cílová listina'!$A$2:$A$249,'Seznam účastníků závodu'!A:E,4,FALSE),"")</f>
        <v>Turistická trasa - 15 km</v>
      </c>
      <c r="I108" s="5" t="str">
        <f>IF('Cílová listina'!$A$2:$A$249&lt;&gt;"","OK","")</f>
        <v>OK</v>
      </c>
    </row>
    <row r="109" spans="1:9" ht="15">
      <c r="A109" s="10">
        <v>111</v>
      </c>
      <c r="B109" s="11">
        <v>41531.47923611111</v>
      </c>
      <c r="C109" s="2" t="str">
        <f>IF('Cílová listina'!$A$2:$A$249&lt;&gt;"",VLOOKUP('Cílová listina'!$A$2:$A$249,'Seznam účastníků závodu'!A:B,2,FALSE),"")</f>
        <v>David </v>
      </c>
      <c r="D109" s="5"/>
      <c r="E109" s="5" t="str">
        <f>IF('Cílová listina'!$A$2:$A$249&lt;&gt;"",VLOOKUP('Cílová listina'!$A$2:$A$249,'Seznam účastníků závodu'!A:C,3,FALSE),"")</f>
        <v>Žemlička</v>
      </c>
      <c r="F109" s="5">
        <f>IF('Cílová listina'!$B109=""," ",'Cílová listina'!$B109-'Seznam účastníků závodu'!$H$1)</f>
        <v>41531.06048611111</v>
      </c>
      <c r="G109" s="2" t="str">
        <f>IF('Cílová listina'!$A$2:$A$249&lt;&gt;"",VLOOKUP('Cílová listina'!$A$2:$A$249,'Seznam účastníků závodu'!A:E,5,FALSE),"")</f>
        <v>Ostatní</v>
      </c>
      <c r="H109" s="5" t="str">
        <f>IF('Cílová listina'!$A$2:$A$249&lt;&gt;"",VLOOKUP('Cílová listina'!$A$2:$A$249,'Seznam účastníků závodu'!A:E,4,FALSE),"")</f>
        <v>Turistická trasa - 15 km - děti</v>
      </c>
      <c r="I109" s="5" t="str">
        <f>IF('Cílová listina'!$A$2:$A$249&lt;&gt;"","OK","")</f>
        <v>OK</v>
      </c>
    </row>
    <row r="110" spans="1:9" ht="15">
      <c r="A110" s="10">
        <v>112</v>
      </c>
      <c r="B110" s="11">
        <v>41531.47925925926</v>
      </c>
      <c r="C110" s="2" t="str">
        <f>IF('Cílová listina'!$A$2:$A$249&lt;&gt;"",VLOOKUP('Cílová listina'!$A$2:$A$249,'Seznam účastníků závodu'!A:B,2,FALSE),"")</f>
        <v>Marek</v>
      </c>
      <c r="D110" s="5"/>
      <c r="E110" s="5" t="str">
        <f>IF('Cílová listina'!$A$2:$A$249&lt;&gt;"",VLOOKUP('Cílová listina'!$A$2:$A$249,'Seznam účastníků závodu'!A:C,3,FALSE),"")</f>
        <v>Žemlička</v>
      </c>
      <c r="F110" s="5">
        <f>IF('Cílová listina'!$B110=""," ",'Cílová listina'!$B110-'Seznam účastníků závodu'!$H$1)</f>
        <v>41531.06050925926</v>
      </c>
      <c r="G110" s="2" t="str">
        <f>IF('Cílová listina'!$A$2:$A$249&lt;&gt;"",VLOOKUP('Cílová listina'!$A$2:$A$249,'Seznam účastníků závodu'!A:E,5,FALSE),"")</f>
        <v>HOPI</v>
      </c>
      <c r="H110" s="5" t="str">
        <f>IF('Cílová listina'!$A$2:$A$249&lt;&gt;"",VLOOKUP('Cílová listina'!$A$2:$A$249,'Seznam účastníků závodu'!A:E,4,FALSE),"")</f>
        <v>Turistická trasa - 15 km</v>
      </c>
      <c r="I110" s="5" t="str">
        <f>IF('Cílová listina'!$A$2:$A$249&lt;&gt;"","OK","")</f>
        <v>OK</v>
      </c>
    </row>
    <row r="111" spans="1:9" ht="15">
      <c r="A111" s="10">
        <v>110</v>
      </c>
      <c r="B111" s="11">
        <v>41531.47927083333</v>
      </c>
      <c r="C111" s="2" t="str">
        <f>IF('Cílová listina'!$A$2:$A$249&lt;&gt;"",VLOOKUP('Cílová listina'!$A$2:$A$249,'Seznam účastníků závodu'!A:B,2,FALSE),"")</f>
        <v>Gabriela</v>
      </c>
      <c r="D111" s="5"/>
      <c r="E111" s="5" t="str">
        <f>IF('Cílová listina'!$A$2:$A$249&lt;&gt;"",VLOOKUP('Cílová listina'!$A$2:$A$249,'Seznam účastníků závodu'!A:C,3,FALSE),"")</f>
        <v>Žemličková</v>
      </c>
      <c r="F111" s="5">
        <f>IF('Cílová listina'!$B111=""," ",'Cílová listina'!$B111-'Seznam účastníků závodu'!$H$1)</f>
        <v>41531.060520833336</v>
      </c>
      <c r="G111" s="2" t="str">
        <f>IF('Cílová listina'!$A$2:$A$249&lt;&gt;"",VLOOKUP('Cílová listina'!$A$2:$A$249,'Seznam účastníků závodu'!A:E,5,FALSE),"")</f>
        <v>Ostatní</v>
      </c>
      <c r="H111" s="5" t="str">
        <f>IF('Cílová listina'!$A$2:$A$249&lt;&gt;"",VLOOKUP('Cílová listina'!$A$2:$A$249,'Seznam účastníků závodu'!A:E,4,FALSE),"")</f>
        <v>Turistická trasa - 15 km</v>
      </c>
      <c r="I111" s="5" t="str">
        <f>IF('Cílová listina'!$A$2:$A$249&lt;&gt;"","OK","")</f>
        <v>OK</v>
      </c>
    </row>
    <row r="112" spans="1:9" ht="15">
      <c r="A112" s="10">
        <v>128</v>
      </c>
      <c r="B112" s="11">
        <v>41531.47943287037</v>
      </c>
      <c r="C112" s="2" t="str">
        <f>IF('Cílová listina'!$A$2:$A$249&lt;&gt;"",VLOOKUP('Cílová listina'!$A$2:$A$249,'Seznam účastníků závodu'!A:B,2,FALSE),"")</f>
        <v>Filip</v>
      </c>
      <c r="D112" s="5"/>
      <c r="E112" s="5" t="str">
        <f>IF('Cílová listina'!$A$2:$A$249&lt;&gt;"",VLOOKUP('Cílová listina'!$A$2:$A$249,'Seznam účastníků závodu'!A:C,3,FALSE),"")</f>
        <v>Beer</v>
      </c>
      <c r="F112" s="5">
        <f>IF('Cílová listina'!$B112=""," ",'Cílová listina'!$B112-'Seznam účastníků závodu'!$H$1)</f>
        <v>41531.060682870375</v>
      </c>
      <c r="G112" s="2" t="str">
        <f>IF('Cílová listina'!$A$2:$A$249&lt;&gt;"",VLOOKUP('Cílová listina'!$A$2:$A$249,'Seznam účastníků závodu'!A:E,5,FALSE),"")</f>
        <v>Ostatní</v>
      </c>
      <c r="H112" s="5" t="str">
        <f>IF('Cílová listina'!$A$2:$A$249&lt;&gt;"",VLOOKUP('Cílová listina'!$A$2:$A$249,'Seznam účastníků závodu'!A:E,4,FALSE),"")</f>
        <v>Turistická trasa - 15 km - děti</v>
      </c>
      <c r="I112" s="5" t="str">
        <f>IF('Cílová listina'!$A$2:$A$249&lt;&gt;"","OK","")</f>
        <v>OK</v>
      </c>
    </row>
    <row r="113" spans="1:9" ht="15">
      <c r="A113" s="10">
        <v>127</v>
      </c>
      <c r="B113" s="11">
        <v>41531.47945601852</v>
      </c>
      <c r="C113" s="2" t="str">
        <f>IF('Cílová listina'!$A$2:$A$249&lt;&gt;"",VLOOKUP('Cílová listina'!$A$2:$A$249,'Seznam účastníků závodu'!A:B,2,FALSE),"")</f>
        <v>Přemysl</v>
      </c>
      <c r="D113" s="5"/>
      <c r="E113" s="5" t="str">
        <f>IF('Cílová listina'!$A$2:$A$249&lt;&gt;"",VLOOKUP('Cílová listina'!$A$2:$A$249,'Seznam účastníků závodu'!A:C,3,FALSE),"")</f>
        <v>Beer</v>
      </c>
      <c r="F113" s="5">
        <f>IF('Cílová listina'!$B113=""," ",'Cílová listina'!$B113-'Seznam účastníků závodu'!$H$1)</f>
        <v>41531.06070601852</v>
      </c>
      <c r="G113" s="2" t="str">
        <f>IF('Cílová listina'!$A$2:$A$249&lt;&gt;"",VLOOKUP('Cílová listina'!$A$2:$A$249,'Seznam účastníků závodu'!A:E,5,FALSE),"")</f>
        <v>Ostatní</v>
      </c>
      <c r="H113" s="5" t="str">
        <f>IF('Cílová listina'!$A$2:$A$249&lt;&gt;"",VLOOKUP('Cílová listina'!$A$2:$A$249,'Seznam účastníků závodu'!A:E,4,FALSE),"")</f>
        <v>Turistická trasa - 15 km</v>
      </c>
      <c r="I113" s="5" t="str">
        <f>IF('Cílová listina'!$A$2:$A$249&lt;&gt;"","OK","")</f>
        <v>OK</v>
      </c>
    </row>
    <row r="114" spans="1:9" ht="15">
      <c r="A114" s="10">
        <v>126</v>
      </c>
      <c r="B114" s="11">
        <v>41531.479467592595</v>
      </c>
      <c r="C114" s="2" t="str">
        <f>IF('Cílová listina'!$A$2:$A$249&lt;&gt;"",VLOOKUP('Cílová listina'!$A$2:$A$249,'Seznam účastníků závodu'!A:B,2,FALSE),"")</f>
        <v>Jana </v>
      </c>
      <c r="D114" s="5"/>
      <c r="E114" s="5" t="str">
        <f>IF('Cílová listina'!$A$2:$A$249&lt;&gt;"",VLOOKUP('Cílová listina'!$A$2:$A$249,'Seznam účastníků závodu'!A:C,3,FALSE),"")</f>
        <v>Beerová</v>
      </c>
      <c r="F114" s="5">
        <f>IF('Cílová listina'!$B114=""," ",'Cílová listina'!$B114-'Seznam účastníků závodu'!$H$1)</f>
        <v>41531.0607175926</v>
      </c>
      <c r="G114" s="2" t="str">
        <f>IF('Cílová listina'!$A$2:$A$249&lt;&gt;"",VLOOKUP('Cílová listina'!$A$2:$A$249,'Seznam účastníků závodu'!A:E,5,FALSE),"")</f>
        <v>Ostatní</v>
      </c>
      <c r="H114" s="5" t="str">
        <f>IF('Cílová listina'!$A$2:$A$249&lt;&gt;"",VLOOKUP('Cílová listina'!$A$2:$A$249,'Seznam účastníků závodu'!A:E,4,FALSE),"")</f>
        <v>Turistická trasa - 15 km</v>
      </c>
      <c r="I114" s="5" t="str">
        <f>IF('Cílová listina'!$A$2:$A$249&lt;&gt;"","OK","")</f>
        <v>OK</v>
      </c>
    </row>
    <row r="115" spans="1:9" ht="15">
      <c r="A115" s="10">
        <v>290</v>
      </c>
      <c r="B115" s="11">
        <v>41531.480219907404</v>
      </c>
      <c r="C115" s="2" t="str">
        <f>IF('Cílová listina'!$A$2:$A$249&lt;&gt;"",VLOOKUP('Cílová listina'!$A$2:$A$249,'Seznam účastníků závodu'!A:B,2,FALSE),"")</f>
        <v>Silvie</v>
      </c>
      <c r="D115" s="5"/>
      <c r="E115" s="5" t="str">
        <f>IF('Cílová listina'!$A$2:$A$249&lt;&gt;"",VLOOKUP('Cílová listina'!$A$2:$A$249,'Seznam účastníků závodu'!A:C,3,FALSE),"")</f>
        <v>Bednářová</v>
      </c>
      <c r="F115" s="5">
        <f>IF('Cílová listina'!$B115=""," ",'Cílová listina'!$B115-'Seznam účastníků závodu'!$H$1)</f>
        <v>41531.06146990741</v>
      </c>
      <c r="G115" s="2" t="str">
        <f>IF('Cílová listina'!$A$2:$A$249&lt;&gt;"",VLOOKUP('Cílová listina'!$A$2:$A$249,'Seznam účastníků závodu'!A:E,5,FALSE),"")</f>
        <v>Ostatní</v>
      </c>
      <c r="H115" s="5" t="str">
        <f>IF('Cílová listina'!$A$2:$A$249&lt;&gt;"",VLOOKUP('Cílová listina'!$A$2:$A$249,'Seznam účastníků závodu'!A:E,4,FALSE),"")</f>
        <v>Turistická trasa - 15 km</v>
      </c>
      <c r="I115" s="5" t="str">
        <f>IF('Cílová listina'!$A$2:$A$249&lt;&gt;"","OK","")</f>
        <v>OK</v>
      </c>
    </row>
    <row r="116" spans="1:9" ht="15">
      <c r="A116" s="10">
        <v>189</v>
      </c>
      <c r="B116" s="11">
        <v>41531.48138888889</v>
      </c>
      <c r="C116" s="2" t="str">
        <f>IF('Cílová listina'!$A$2:$A$249&lt;&gt;"",VLOOKUP('Cílová listina'!$A$2:$A$249,'Seznam účastníků závodu'!A:B,2,FALSE),"")</f>
        <v>Vladimír</v>
      </c>
      <c r="D116" s="5"/>
      <c r="E116" s="5" t="str">
        <f>IF('Cílová listina'!$A$2:$A$249&lt;&gt;"",VLOOKUP('Cílová listina'!$A$2:$A$249,'Seznam účastníků závodu'!A:C,3,FALSE),"")</f>
        <v>Jäger</v>
      </c>
      <c r="F116" s="5">
        <f>IF('Cílová listina'!$B116=""," ",'Cílová listina'!$B116-'Seznam účastníků závodu'!$H$1)</f>
        <v>41531.06263888889</v>
      </c>
      <c r="G116" s="2" t="str">
        <f>IF('Cílová listina'!$A$2:$A$249&lt;&gt;"",VLOOKUP('Cílová listina'!$A$2:$A$249,'Seznam účastníků závodu'!A:E,5,FALSE),"")</f>
        <v>Ostatní</v>
      </c>
      <c r="H116" s="5" t="str">
        <f>IF('Cílová listina'!$A$2:$A$249&lt;&gt;"",VLOOKUP('Cílová listina'!$A$2:$A$249,'Seznam účastníků závodu'!A:E,4,FALSE),"")</f>
        <v>Turistická trasa - 15 km</v>
      </c>
      <c r="I116" s="5" t="str">
        <f>IF('Cílová listina'!$A$2:$A$249&lt;&gt;"","OK","")</f>
        <v>OK</v>
      </c>
    </row>
    <row r="117" spans="1:9" ht="15">
      <c r="A117" s="10">
        <v>185</v>
      </c>
      <c r="B117" s="11">
        <v>41531.481400462966</v>
      </c>
      <c r="C117" s="2" t="str">
        <f>IF('Cílová listina'!$A$2:$A$249&lt;&gt;"",VLOOKUP('Cílová listina'!$A$2:$A$249,'Seznam účastníků závodu'!A:B,2,FALSE),"")</f>
        <v>Jan</v>
      </c>
      <c r="D117" s="5"/>
      <c r="E117" s="5" t="str">
        <f>IF('Cílová listina'!$A$2:$A$249&lt;&gt;"",VLOOKUP('Cílová listina'!$A$2:$A$249,'Seznam účastníků závodu'!A:C,3,FALSE),"")</f>
        <v>Jäger</v>
      </c>
      <c r="F117" s="5">
        <f>IF('Cílová listina'!$B117=""," ",'Cílová listina'!$B117-'Seznam účastníků závodu'!$H$1)</f>
        <v>41531.06265046297</v>
      </c>
      <c r="G117" s="2" t="str">
        <f>IF('Cílová listina'!$A$2:$A$249&lt;&gt;"",VLOOKUP('Cílová listina'!$A$2:$A$249,'Seznam účastníků závodu'!A:E,5,FALSE),"")</f>
        <v>Ostatní</v>
      </c>
      <c r="H117" s="5" t="str">
        <f>IF('Cílová listina'!$A$2:$A$249&lt;&gt;"",VLOOKUP('Cílová listina'!$A$2:$A$249,'Seznam účastníků závodu'!A:E,4,FALSE),"")</f>
        <v>Turistická trasa - 15 km - děti</v>
      </c>
      <c r="I117" s="5" t="str">
        <f>IF('Cílová listina'!$A$2:$A$249&lt;&gt;"","OK","")</f>
        <v>OK</v>
      </c>
    </row>
    <row r="118" spans="1:9" ht="15">
      <c r="A118" s="10">
        <v>102</v>
      </c>
      <c r="B118" s="11">
        <v>41531.48244212963</v>
      </c>
      <c r="C118" s="2" t="str">
        <f>IF('Cílová listina'!$A$2:$A$249&lt;&gt;"",VLOOKUP('Cílová listina'!$A$2:$A$249,'Seznam účastníků závodu'!A:B,2,FALSE),"")</f>
        <v>Jan</v>
      </c>
      <c r="D118" s="5"/>
      <c r="E118" s="5" t="str">
        <f>IF('Cílová listina'!$A$2:$A$249&lt;&gt;"",VLOOKUP('Cílová listina'!$A$2:$A$249,'Seznam účastníků závodu'!A:C,3,FALSE),"")</f>
        <v>Urban</v>
      </c>
      <c r="F118" s="5">
        <f>IF('Cílová listina'!$B118=""," ",'Cílová listina'!$B118-'Seznam účastníků závodu'!$H$1)</f>
        <v>41531.06369212963</v>
      </c>
      <c r="G118" s="2" t="str">
        <f>IF('Cílová listina'!$A$2:$A$249&lt;&gt;"",VLOOKUP('Cílová listina'!$A$2:$A$249,'Seznam účastníků závodu'!A:E,5,FALSE),"")</f>
        <v>Ostatní</v>
      </c>
      <c r="H118" s="5" t="str">
        <f>IF('Cílová listina'!$A$2:$A$249&lt;&gt;"",VLOOKUP('Cílová listina'!$A$2:$A$249,'Seznam účastníků závodu'!A:E,4,FALSE),"")</f>
        <v>Turistická trasa - 15 km - děti</v>
      </c>
      <c r="I118" s="5" t="str">
        <f>IF('Cílová listina'!$A$2:$A$249&lt;&gt;"","OK","")</f>
        <v>OK</v>
      </c>
    </row>
    <row r="119" spans="1:9" ht="15">
      <c r="A119" s="10">
        <v>99</v>
      </c>
      <c r="B119" s="11">
        <v>41531.482465277775</v>
      </c>
      <c r="C119" s="2" t="str">
        <f>IF('Cílová listina'!$A$2:$A$249&lt;&gt;"",VLOOKUP('Cílová listina'!$A$2:$A$249,'Seznam účastníků závodu'!A:B,2,FALSE),"")</f>
        <v>Libuše</v>
      </c>
      <c r="D119" s="5"/>
      <c r="E119" s="5" t="str">
        <f>IF('Cílová listina'!$A$2:$A$249&lt;&gt;"",VLOOKUP('Cílová listina'!$A$2:$A$249,'Seznam účastníků závodu'!A:C,3,FALSE),"")</f>
        <v>Urbanová</v>
      </c>
      <c r="F119" s="5">
        <f>IF('Cílová listina'!$B119=""," ",'Cílová listina'!$B119-'Seznam účastníků závodu'!$H$1)</f>
        <v>41531.06371527778</v>
      </c>
      <c r="G119" s="2" t="str">
        <f>IF('Cílová listina'!$A$2:$A$249&lt;&gt;"",VLOOKUP('Cílová listina'!$A$2:$A$249,'Seznam účastníků závodu'!A:E,5,FALSE),"")</f>
        <v>Ostatní</v>
      </c>
      <c r="H119" s="5" t="str">
        <f>IF('Cílová listina'!$A$2:$A$249&lt;&gt;"",VLOOKUP('Cílová listina'!$A$2:$A$249,'Seznam účastníků závodu'!A:E,4,FALSE),"")</f>
        <v>Turistická trasa - 15 km</v>
      </c>
      <c r="I119" s="5" t="str">
        <f>IF('Cílová listina'!$A$2:$A$249&lt;&gt;"","OK","")</f>
        <v>OK</v>
      </c>
    </row>
    <row r="120" spans="1:9" ht="15">
      <c r="A120" s="10">
        <v>104</v>
      </c>
      <c r="B120" s="11">
        <v>41531.4825</v>
      </c>
      <c r="C120" s="2" t="str">
        <f>IF('Cílová listina'!$A$2:$A$249&lt;&gt;"",VLOOKUP('Cílová listina'!$A$2:$A$249,'Seznam účastníků závodu'!A:B,2,FALSE),"")</f>
        <v>Jan</v>
      </c>
      <c r="D120" s="5"/>
      <c r="E120" s="5" t="str">
        <f>IF('Cílová listina'!$A$2:$A$249&lt;&gt;"",VLOOKUP('Cílová listina'!$A$2:$A$249,'Seznam účastníků závodu'!A:C,3,FALSE),"")</f>
        <v>Urban</v>
      </c>
      <c r="F120" s="5">
        <f>IF('Cílová listina'!$B120=""," ",'Cílová listina'!$B120-'Seznam účastníků závodu'!$H$1)</f>
        <v>41531.06375</v>
      </c>
      <c r="G120" s="2" t="str">
        <f>IF('Cílová listina'!$A$2:$A$249&lt;&gt;"",VLOOKUP('Cílová listina'!$A$2:$A$249,'Seznam účastníků závodu'!A:E,5,FALSE),"")</f>
        <v>Ostatní</v>
      </c>
      <c r="H120" s="5" t="str">
        <f>IF('Cílová listina'!$A$2:$A$249&lt;&gt;"",VLOOKUP('Cílová listina'!$A$2:$A$249,'Seznam účastníků závodu'!A:E,4,FALSE),"")</f>
        <v>Turistická trasa - 15 km</v>
      </c>
      <c r="I120" s="5" t="str">
        <f>IF('Cílová listina'!$A$2:$A$249&lt;&gt;"","OK","")</f>
        <v>OK</v>
      </c>
    </row>
    <row r="121" spans="1:9" ht="15">
      <c r="A121" s="10">
        <v>187</v>
      </c>
      <c r="B121" s="11">
        <v>41531.48478009259</v>
      </c>
      <c r="C121" s="2" t="str">
        <f>IF('Cílová listina'!$A$2:$A$249&lt;&gt;"",VLOOKUP('Cílová listina'!$A$2:$A$249,'Seznam účastníků závodu'!A:B,2,FALSE),"")</f>
        <v>Jiří</v>
      </c>
      <c r="D121" s="5"/>
      <c r="E121" s="5" t="str">
        <f>IF('Cílová listina'!$A$2:$A$249&lt;&gt;"",VLOOKUP('Cílová listina'!$A$2:$A$249,'Seznam účastníků závodu'!A:C,3,FALSE),"")</f>
        <v>Jandečka</v>
      </c>
      <c r="F121" s="5">
        <f>IF('Cílová listina'!$B121=""," ",'Cílová listina'!$B121-'Seznam účastníků závodu'!$H$1)</f>
        <v>41531.066030092596</v>
      </c>
      <c r="G121" s="2" t="str">
        <f>IF('Cílová listina'!$A$2:$A$249&lt;&gt;"",VLOOKUP('Cílová listina'!$A$2:$A$249,'Seznam účastníků závodu'!A:E,5,FALSE),"")</f>
        <v>Ostatní</v>
      </c>
      <c r="H121" s="5" t="str">
        <f>IF('Cílová listina'!$A$2:$A$249&lt;&gt;"",VLOOKUP('Cílová listina'!$A$2:$A$249,'Seznam účastníků závodu'!A:E,4,FALSE),"")</f>
        <v>Turistická trasa - 15 km - děti</v>
      </c>
      <c r="I121" s="5" t="str">
        <f>IF('Cílová listina'!$A$2:$A$249&lt;&gt;"","OK","")</f>
        <v>OK</v>
      </c>
    </row>
    <row r="122" spans="1:9" ht="15">
      <c r="A122" s="10">
        <v>186</v>
      </c>
      <c r="B122" s="11">
        <v>41531.484814814816</v>
      </c>
      <c r="C122" s="2" t="str">
        <f>IF('Cílová listina'!$A$2:$A$249&lt;&gt;"",VLOOKUP('Cílová listina'!$A$2:$A$249,'Seznam účastníků závodu'!A:B,2,FALSE),"")</f>
        <v>Jiří</v>
      </c>
      <c r="D122" s="5"/>
      <c r="E122" s="5" t="str">
        <f>IF('Cílová listina'!$A$2:$A$249&lt;&gt;"",VLOOKUP('Cílová listina'!$A$2:$A$249,'Seznam účastníků závodu'!A:C,3,FALSE),"")</f>
        <v>Jandečka</v>
      </c>
      <c r="F122" s="5">
        <f>IF('Cílová listina'!$B122=""," ",'Cílová listina'!$B122-'Seznam účastníků závodu'!$H$1)</f>
        <v>41531.06606481482</v>
      </c>
      <c r="G122" s="2" t="str">
        <f>IF('Cílová listina'!$A$2:$A$249&lt;&gt;"",VLOOKUP('Cílová listina'!$A$2:$A$249,'Seznam účastníků závodu'!A:E,5,FALSE),"")</f>
        <v>Ostatní</v>
      </c>
      <c r="H122" s="5" t="str">
        <f>IF('Cílová listina'!$A$2:$A$249&lt;&gt;"",VLOOKUP('Cílová listina'!$A$2:$A$249,'Seznam účastníků závodu'!A:E,4,FALSE),"")</f>
        <v>Turistická trasa - 15 km</v>
      </c>
      <c r="I122" s="5" t="str">
        <f>IF('Cílová listina'!$A$2:$A$249&lt;&gt;"","OK","")</f>
        <v>OK</v>
      </c>
    </row>
    <row r="123" spans="1:9" ht="15">
      <c r="A123" s="10">
        <v>184</v>
      </c>
      <c r="B123" s="11">
        <v>41531.48483796296</v>
      </c>
      <c r="C123" s="2" t="str">
        <f>IF('Cílová listina'!$A$2:$A$249&lt;&gt;"",VLOOKUP('Cílová listina'!$A$2:$A$249,'Seznam účastníků závodu'!A:B,2,FALSE),"")</f>
        <v>Jindřich</v>
      </c>
      <c r="D123" s="5"/>
      <c r="E123" s="5" t="str">
        <f>IF('Cílová listina'!$A$2:$A$249&lt;&gt;"",VLOOKUP('Cílová listina'!$A$2:$A$249,'Seznam účastníků závodu'!A:C,3,FALSE),"")</f>
        <v>Jandečka</v>
      </c>
      <c r="F123" s="5">
        <f>IF('Cílová listina'!$B123=""," ",'Cílová listina'!$B123-'Seznam účastníků závodu'!$H$1)</f>
        <v>41531.066087962965</v>
      </c>
      <c r="G123" s="2" t="str">
        <f>IF('Cílová listina'!$A$2:$A$249&lt;&gt;"",VLOOKUP('Cílová listina'!$A$2:$A$249,'Seznam účastníků závodu'!A:E,5,FALSE),"")</f>
        <v>Ostatní</v>
      </c>
      <c r="H123" s="5" t="str">
        <f>IF('Cílová listina'!$A$2:$A$249&lt;&gt;"",VLOOKUP('Cílová listina'!$A$2:$A$249,'Seznam účastníků závodu'!A:E,4,FALSE),"")</f>
        <v>Turistická trasa - 15 km - děti</v>
      </c>
      <c r="I123" s="5" t="str">
        <f>IF('Cílová listina'!$A$2:$A$249&lt;&gt;"","OK","")</f>
        <v>OK</v>
      </c>
    </row>
    <row r="124" spans="1:9" ht="15">
      <c r="A124" s="10">
        <v>188</v>
      </c>
      <c r="B124" s="11">
        <v>41531.484872685185</v>
      </c>
      <c r="C124" s="2" t="str">
        <f>IF('Cílová listina'!$A$2:$A$249&lt;&gt;"",VLOOKUP('Cílová listina'!$A$2:$A$249,'Seznam účastníků závodu'!A:B,2,FALSE),"")</f>
        <v>Václava</v>
      </c>
      <c r="D124" s="5"/>
      <c r="E124" s="5" t="str">
        <f>IF('Cílová listina'!$A$2:$A$249&lt;&gt;"",VLOOKUP('Cílová listina'!$A$2:$A$249,'Seznam účastníků závodu'!A:C,3,FALSE),"")</f>
        <v>Jandečková</v>
      </c>
      <c r="F124" s="5">
        <f>IF('Cílová listina'!$B124=""," ",'Cílová listina'!$B124-'Seznam účastníků závodu'!$H$1)</f>
        <v>41531.06612268519</v>
      </c>
      <c r="G124" s="2" t="str">
        <f>IF('Cílová listina'!$A$2:$A$249&lt;&gt;"",VLOOKUP('Cílová listina'!$A$2:$A$249,'Seznam účastníků závodu'!A:E,5,FALSE),"")</f>
        <v>Ostatní</v>
      </c>
      <c r="H124" s="5" t="str">
        <f>IF('Cílová listina'!$A$2:$A$249&lt;&gt;"",VLOOKUP('Cílová listina'!$A$2:$A$249,'Seznam účastníků závodu'!A:E,4,FALSE),"")</f>
        <v>Turistická trasa - 15 km</v>
      </c>
      <c r="I124" s="5" t="str">
        <f>IF('Cílová listina'!$A$2:$A$249&lt;&gt;"","OK","")</f>
        <v>OK</v>
      </c>
    </row>
    <row r="125" spans="1:9" ht="15">
      <c r="A125" s="10">
        <v>282</v>
      </c>
      <c r="B125" s="11">
        <v>41531.48509259259</v>
      </c>
      <c r="C125" s="2" t="str">
        <f>IF('Cílová listina'!$A$2:$A$249&lt;&gt;"",VLOOKUP('Cílová listina'!$A$2:$A$249,'Seznam účastníků závodu'!A:B,2,FALSE),"")</f>
        <v>Michal</v>
      </c>
      <c r="D125" s="5"/>
      <c r="E125" s="5" t="str">
        <f>IF('Cílová listina'!$A$2:$A$249&lt;&gt;"",VLOOKUP('Cílová listina'!$A$2:$A$249,'Seznam účastníků závodu'!A:C,3,FALSE),"")</f>
        <v>Souček</v>
      </c>
      <c r="F125" s="5">
        <f>IF('Cílová listina'!$B125=""," ",'Cílová listina'!$B125-'Seznam účastníků závodu'!$H$1)</f>
        <v>41531.066342592596</v>
      </c>
      <c r="G125" s="2" t="str">
        <f>IF('Cílová listina'!$A$2:$A$249&lt;&gt;"",VLOOKUP('Cílová listina'!$A$2:$A$249,'Seznam účastníků závodu'!A:E,5,FALSE),"")</f>
        <v>Ostatní</v>
      </c>
      <c r="H125" s="5" t="str">
        <f>IF('Cílová listina'!$A$2:$A$249&lt;&gt;"",VLOOKUP('Cílová listina'!$A$2:$A$249,'Seznam účastníků závodu'!A:E,4,FALSE),"")</f>
        <v>Turistická trasa - 15 km - děti</v>
      </c>
      <c r="I125" s="5" t="str">
        <f>IF('Cílová listina'!$A$2:$A$249&lt;&gt;"","OK","")</f>
        <v>OK</v>
      </c>
    </row>
    <row r="126" spans="1:9" ht="15">
      <c r="A126" s="10">
        <v>237</v>
      </c>
      <c r="B126" s="11">
        <v>41531.48548611111</v>
      </c>
      <c r="C126" s="2" t="str">
        <f>IF('Cílová listina'!$A$2:$A$249&lt;&gt;"",VLOOKUP('Cílová listina'!$A$2:$A$249,'Seznam účastníků závodu'!A:B,2,FALSE),"")</f>
        <v>František</v>
      </c>
      <c r="D126" s="5"/>
      <c r="E126" s="5" t="str">
        <f>IF('Cílová listina'!$A$2:$A$249&lt;&gt;"",VLOOKUP('Cílová listina'!$A$2:$A$249,'Seznam účastníků závodu'!A:C,3,FALSE),"")</f>
        <v>Trachta</v>
      </c>
      <c r="F126" s="5">
        <f>IF('Cílová listina'!$B126=""," ",'Cílová listina'!$B126-'Seznam účastníků závodu'!$H$1)</f>
        <v>41531.06673611111</v>
      </c>
      <c r="G126" s="2" t="str">
        <f>IF('Cílová listina'!$A$2:$A$249&lt;&gt;"",VLOOKUP('Cílová listina'!$A$2:$A$249,'Seznam účastníků závodu'!A:E,5,FALSE),"")</f>
        <v>Ostatní</v>
      </c>
      <c r="H126" s="5" t="str">
        <f>IF('Cílová listina'!$A$2:$A$249&lt;&gt;"",VLOOKUP('Cílová listina'!$A$2:$A$249,'Seznam účastníků závodu'!A:E,4,FALSE),"")</f>
        <v>Turistická trasa - 15 km - děti</v>
      </c>
      <c r="I126" s="5" t="str">
        <f>IF('Cílová listina'!$A$2:$A$249&lt;&gt;"","OK","")</f>
        <v>OK</v>
      </c>
    </row>
    <row r="127" spans="1:9" ht="15">
      <c r="A127" s="10">
        <v>238</v>
      </c>
      <c r="B127" s="11">
        <v>41531.48550925926</v>
      </c>
      <c r="C127" s="2" t="str">
        <f>IF('Cílová listina'!$A$2:$A$249&lt;&gt;"",VLOOKUP('Cílová listina'!$A$2:$A$249,'Seznam účastníků závodu'!A:B,2,FALSE),"")</f>
        <v>František</v>
      </c>
      <c r="D127" s="5"/>
      <c r="E127" s="5" t="str">
        <f>IF('Cílová listina'!$A$2:$A$249&lt;&gt;"",VLOOKUP('Cílová listina'!$A$2:$A$249,'Seznam účastníků závodu'!A:C,3,FALSE),"")</f>
        <v>Trachta</v>
      </c>
      <c r="F127" s="5">
        <f>IF('Cílová listina'!$B127=""," ",'Cílová listina'!$B127-'Seznam účastníků závodu'!$H$1)</f>
        <v>41531.066759259265</v>
      </c>
      <c r="G127" s="2" t="str">
        <f>IF('Cílová listina'!$A$2:$A$249&lt;&gt;"",VLOOKUP('Cílová listina'!$A$2:$A$249,'Seznam účastníků závodu'!A:E,5,FALSE),"")</f>
        <v>Ostatní</v>
      </c>
      <c r="H127" s="5" t="str">
        <f>IF('Cílová listina'!$A$2:$A$249&lt;&gt;"",VLOOKUP('Cílová listina'!$A$2:$A$249,'Seznam účastníků závodu'!A:E,4,FALSE),"")</f>
        <v>Turistická trasa - 15 km</v>
      </c>
      <c r="I127" s="5" t="str">
        <f>IF('Cílová listina'!$A$2:$A$249&lt;&gt;"","OK","")</f>
        <v>OK</v>
      </c>
    </row>
    <row r="128" spans="1:9" ht="15">
      <c r="A128" s="10">
        <v>28</v>
      </c>
      <c r="B128" s="11">
        <v>41531.48608796296</v>
      </c>
      <c r="C128" s="2" t="str">
        <f>IF('Cílová listina'!$A$2:$A$249&lt;&gt;"",VLOOKUP('Cílová listina'!$A$2:$A$249,'Seznam účastníků závodu'!A:B,2,FALSE),"")</f>
        <v>Jiří</v>
      </c>
      <c r="D128" s="5"/>
      <c r="E128" s="5" t="str">
        <f>IF('Cílová listina'!$A$2:$A$249&lt;&gt;"",VLOOKUP('Cílová listina'!$A$2:$A$249,'Seznam účastníků závodu'!A:C,3,FALSE),"")</f>
        <v>Novák</v>
      </c>
      <c r="F128" s="5">
        <f>IF('Cílová listina'!$B128=""," ",'Cílová listina'!$B128-'Seznam účastníků závodu'!$H$1)</f>
        <v>41531.067337962966</v>
      </c>
      <c r="G128" s="2" t="str">
        <f>IF('Cílová listina'!$A$2:$A$249&lt;&gt;"",VLOOKUP('Cílová listina'!$A$2:$A$249,'Seznam účastníků závodu'!A:E,5,FALSE),"")</f>
        <v>Ostatní</v>
      </c>
      <c r="H128" s="5" t="str">
        <f>IF('Cílová listina'!$A$2:$A$249&lt;&gt;"",VLOOKUP('Cílová listina'!$A$2:$A$249,'Seznam účastníků závodu'!A:E,4,FALSE),"")</f>
        <v>Turistická trasa - 15 km</v>
      </c>
      <c r="I128" s="5" t="str">
        <f>IF('Cílová listina'!$A$2:$A$249&lt;&gt;"","OK","")</f>
        <v>OK</v>
      </c>
    </row>
    <row r="129" spans="1:9" ht="15">
      <c r="A129" s="10">
        <v>29</v>
      </c>
      <c r="B129" s="11">
        <v>41531.48609953704</v>
      </c>
      <c r="C129" s="2" t="str">
        <f>IF('Cílová listina'!$A$2:$A$249&lt;&gt;"",VLOOKUP('Cílová listina'!$A$2:$A$249,'Seznam účastníků závodu'!A:B,2,FALSE),"")</f>
        <v>Jurášek</v>
      </c>
      <c r="D129" s="5"/>
      <c r="E129" s="5" t="str">
        <f>IF('Cílová listina'!$A$2:$A$249&lt;&gt;"",VLOOKUP('Cílová listina'!$A$2:$A$249,'Seznam účastníků závodu'!A:C,3,FALSE),"")</f>
        <v>Novák</v>
      </c>
      <c r="F129" s="5">
        <f>IF('Cílová listina'!$B129=""," ",'Cílová listina'!$B129-'Seznam účastníků závodu'!$H$1)</f>
        <v>41531.06734953704</v>
      </c>
      <c r="G129" s="2" t="str">
        <f>IF('Cílová listina'!$A$2:$A$249&lt;&gt;"",VLOOKUP('Cílová listina'!$A$2:$A$249,'Seznam účastníků závodu'!A:E,5,FALSE),"")</f>
        <v>Ostatní</v>
      </c>
      <c r="H129" s="5" t="str">
        <f>IF('Cílová listina'!$A$2:$A$249&lt;&gt;"",VLOOKUP('Cílová listina'!$A$2:$A$249,'Seznam účastníků závodu'!A:E,4,FALSE),"")</f>
        <v>Turistická trasa - 15 km - děti</v>
      </c>
      <c r="I129" s="5" t="str">
        <f>IF('Cílová listina'!$A$2:$A$249&lt;&gt;"","OK","")</f>
        <v>OK</v>
      </c>
    </row>
    <row r="130" spans="1:9" ht="15">
      <c r="A130" s="10">
        <v>172</v>
      </c>
      <c r="B130" s="11">
        <v>41531.45899305555</v>
      </c>
      <c r="C130" s="2" t="str">
        <f>IF('Cílová listina'!$A$2:$A$249&lt;&gt;"",VLOOKUP('Cílová listina'!$A$2:$A$249,'Seznam účastníků závodu'!A:B,2,FALSE),"")</f>
        <v>Helena</v>
      </c>
      <c r="D130" s="5"/>
      <c r="E130" s="5" t="str">
        <f>IF('Cílová listina'!$A$2:$A$249&lt;&gt;"",VLOOKUP('Cílová listina'!$A$2:$A$249,'Seznam účastníků závodu'!A:C,3,FALSE),"")</f>
        <v>Petráková</v>
      </c>
      <c r="F130" s="5">
        <f>IF('Cílová listina'!$B130=""," ",'Cílová listina'!$B130-'Seznam účastníků závodu'!$H$1)</f>
        <v>41531.040243055555</v>
      </c>
      <c r="G130" s="2" t="str">
        <f>IF('Cílová listina'!$A$2:$A$249&lt;&gt;"",VLOOKUP('Cílová listina'!$A$2:$A$249,'Seznam účastníků závodu'!A:E,5,FALSE),"")</f>
        <v>Ostatní</v>
      </c>
      <c r="H130" s="5" t="str">
        <f>IF('Cílová listina'!$A$2:$A$249&lt;&gt;"",VLOOKUP('Cílová listina'!$A$2:$A$249,'Seznam účastníků závodu'!A:E,4,FALSE),"")</f>
        <v>Turistická trasa - 15 km</v>
      </c>
      <c r="I130" s="5" t="str">
        <f>IF('Cílová listina'!$A$2:$A$249&lt;&gt;"","OK","")</f>
        <v>OK</v>
      </c>
    </row>
    <row r="131" spans="1:9" ht="15">
      <c r="A131" s="10">
        <v>247</v>
      </c>
      <c r="B131" s="11">
        <v>41531.489282407405</v>
      </c>
      <c r="C131" s="2" t="str">
        <f>IF('Cílová listina'!$A$2:$A$249&lt;&gt;"",VLOOKUP('Cílová listina'!$A$2:$A$249,'Seznam účastníků závodu'!A:B,2,FALSE),"")</f>
        <v>Petr  </v>
      </c>
      <c r="D131" s="5"/>
      <c r="E131" s="5" t="str">
        <f>IF('Cílová listina'!$A$2:$A$249&lt;&gt;"",VLOOKUP('Cílová listina'!$A$2:$A$249,'Seznam účastníků závodu'!A:C,3,FALSE),"")</f>
        <v>Husák</v>
      </c>
      <c r="F131" s="5">
        <f>IF('Cílová listina'!$B131=""," ",'Cílová listina'!$B131-'Seznam účastníků závodu'!$H$1)</f>
        <v>41531.07053240741</v>
      </c>
      <c r="G131" s="2" t="str">
        <f>IF('Cílová listina'!$A$2:$A$249&lt;&gt;"",VLOOKUP('Cílová listina'!$A$2:$A$249,'Seznam účastníků závodu'!A:E,5,FALSE),"")</f>
        <v>Ostatní</v>
      </c>
      <c r="H131" s="5" t="str">
        <f>IF('Cílová listina'!$A$2:$A$249&lt;&gt;"",VLOOKUP('Cílová listina'!$A$2:$A$249,'Seznam účastníků závodu'!A:E,4,FALSE),"")</f>
        <v>Turistická trasa - 15 km</v>
      </c>
      <c r="I131" s="5" t="str">
        <f>IF('Cílová listina'!$A$2:$A$249&lt;&gt;"","OK","")</f>
        <v>OK</v>
      </c>
    </row>
    <row r="132" spans="1:9" ht="15">
      <c r="A132" s="10">
        <v>222</v>
      </c>
      <c r="B132" s="11">
        <v>41531.489328703705</v>
      </c>
      <c r="C132" s="2" t="str">
        <f>IF('Cílová listina'!$A$2:$A$249&lt;&gt;"",VLOOKUP('Cílová listina'!$A$2:$A$249,'Seznam účastníků závodu'!A:B,2,FALSE),"")</f>
        <v>Martin </v>
      </c>
      <c r="D132" s="5"/>
      <c r="E132" s="5" t="str">
        <f>IF('Cílová listina'!$A$2:$A$249&lt;&gt;"",VLOOKUP('Cílová listina'!$A$2:$A$249,'Seznam účastníků závodu'!A:C,3,FALSE),"")</f>
        <v>Murgaš</v>
      </c>
      <c r="F132" s="5">
        <f>IF('Cílová listina'!$B132=""," ",'Cílová listina'!$B132-'Seznam účastníků závodu'!$H$1)</f>
        <v>41531.07057870371</v>
      </c>
      <c r="G132" s="2" t="str">
        <f>IF('Cílová listina'!$A$2:$A$249&lt;&gt;"",VLOOKUP('Cílová listina'!$A$2:$A$249,'Seznam účastníků závodu'!A:E,5,FALSE),"")</f>
        <v>Ostatní</v>
      </c>
      <c r="H132" s="5" t="str">
        <f>IF('Cílová listina'!$A$2:$A$249&lt;&gt;"",VLOOKUP('Cílová listina'!$A$2:$A$249,'Seznam účastníků závodu'!A:E,4,FALSE),"")</f>
        <v>Turistická trasa - 15 km</v>
      </c>
      <c r="I132" s="5" t="str">
        <f>IF('Cílová listina'!$A$2:$A$249&lt;&gt;"","OK","")</f>
        <v>OK</v>
      </c>
    </row>
    <row r="133" spans="1:9" ht="15">
      <c r="A133" s="10">
        <v>281</v>
      </c>
      <c r="B133" s="11">
        <v>41531.49287037037</v>
      </c>
      <c r="C133" s="2" t="str">
        <f>IF('Cílová listina'!$A$2:$A$249&lt;&gt;"",VLOOKUP('Cílová listina'!$A$2:$A$249,'Seznam účastníků závodu'!A:B,2,FALSE),"")</f>
        <v>Jakub</v>
      </c>
      <c r="D133" s="5"/>
      <c r="E133" s="5" t="str">
        <f>IF('Cílová listina'!$A$2:$A$249&lt;&gt;"",VLOOKUP('Cílová listina'!$A$2:$A$249,'Seznam účastníků závodu'!A:C,3,FALSE),"")</f>
        <v>Souček</v>
      </c>
      <c r="F133" s="5">
        <f>IF('Cílová listina'!$B133=""," ",'Cílová listina'!$B133-'Seznam účastníků závodu'!$H$1)</f>
        <v>41531.07412037037</v>
      </c>
      <c r="G133" s="2" t="str">
        <f>IF('Cílová listina'!$A$2:$A$249&lt;&gt;"",VLOOKUP('Cílová listina'!$A$2:$A$249,'Seznam účastníků závodu'!A:E,5,FALSE),"")</f>
        <v>Ostatní</v>
      </c>
      <c r="H133" s="5" t="str">
        <f>IF('Cílová listina'!$A$2:$A$249&lt;&gt;"",VLOOKUP('Cílová listina'!$A$2:$A$249,'Seznam účastníků závodu'!A:E,4,FALSE),"")</f>
        <v>Turistická trasa - 15 km - děti</v>
      </c>
      <c r="I133" s="5" t="str">
        <f>IF('Cílová listina'!$A$2:$A$249&lt;&gt;"","OK","")</f>
        <v>OK</v>
      </c>
    </row>
    <row r="134" spans="1:9" ht="15">
      <c r="A134" s="10">
        <v>283</v>
      </c>
      <c r="B134" s="11">
        <v>41531.49291666667</v>
      </c>
      <c r="C134" s="2" t="str">
        <f>IF('Cílová listina'!$A$2:$A$249&lt;&gt;"",VLOOKUP('Cílová listina'!$A$2:$A$249,'Seznam účastníků závodu'!A:B,2,FALSE),"")</f>
        <v>Roman</v>
      </c>
      <c r="D134" s="5"/>
      <c r="E134" s="5" t="str">
        <f>IF('Cílová listina'!$A$2:$A$249&lt;&gt;"",VLOOKUP('Cílová listina'!$A$2:$A$249,'Seznam účastníků závodu'!A:C,3,FALSE),"")</f>
        <v>Souček</v>
      </c>
      <c r="F134" s="5">
        <f>IF('Cílová listina'!$B134=""," ",'Cílová listina'!$B134-'Seznam účastníků závodu'!$H$1)</f>
        <v>41531.07416666667</v>
      </c>
      <c r="G134" s="2" t="str">
        <f>IF('Cílová listina'!$A$2:$A$249&lt;&gt;"",VLOOKUP('Cílová listina'!$A$2:$A$249,'Seznam účastníků závodu'!A:E,5,FALSE),"")</f>
        <v>HOPI</v>
      </c>
      <c r="H134" s="5" t="str">
        <f>IF('Cílová listina'!$A$2:$A$249&lt;&gt;"",VLOOKUP('Cílová listina'!$A$2:$A$249,'Seznam účastníků závodu'!A:E,4,FALSE),"")</f>
        <v>Turistická trasa - 15 km</v>
      </c>
      <c r="I134" s="5" t="str">
        <f>IF('Cílová listina'!$A$2:$A$249&lt;&gt;"","OK","")</f>
        <v>OK</v>
      </c>
    </row>
    <row r="135" spans="1:9" ht="15">
      <c r="A135" s="10">
        <v>65</v>
      </c>
      <c r="B135" s="11">
        <v>41531.501655092594</v>
      </c>
      <c r="C135" s="2" t="str">
        <f>IF('Cílová listina'!$A$2:$A$249&lt;&gt;"",VLOOKUP('Cílová listina'!$A$2:$A$249,'Seznam účastníků závodu'!A:B,2,FALSE),"")</f>
        <v>Anna</v>
      </c>
      <c r="D135" s="5"/>
      <c r="E135" s="5" t="str">
        <f>IF('Cílová listina'!$A$2:$A$249&lt;&gt;"",VLOOKUP('Cílová listina'!$A$2:$A$249,'Seznam účastníků závodu'!A:C,3,FALSE),"")</f>
        <v>Jiřikovská</v>
      </c>
      <c r="F135" s="5">
        <f>IF('Cílová listina'!$B135=""," ",'Cílová listina'!$B135-'Seznam účastníků závodu'!$H$1)</f>
        <v>41531.0829050926</v>
      </c>
      <c r="G135" s="2" t="str">
        <f>IF('Cílová listina'!$A$2:$A$249&lt;&gt;"",VLOOKUP('Cílová listina'!$A$2:$A$249,'Seznam účastníků závodu'!A:E,5,FALSE),"")</f>
        <v>Ostatní</v>
      </c>
      <c r="H135" s="5" t="str">
        <f>IF('Cílová listina'!$A$2:$A$249&lt;&gt;"",VLOOKUP('Cílová listina'!$A$2:$A$249,'Seznam účastníků závodu'!A:E,4,FALSE),"")</f>
        <v>Turistická trasa - 15 km - děti</v>
      </c>
      <c r="I135" s="5" t="str">
        <f>IF('Cílová listina'!$A$2:$A$249&lt;&gt;"","OK","")</f>
        <v>OK</v>
      </c>
    </row>
    <row r="136" spans="1:9" ht="15">
      <c r="A136" s="10">
        <v>124</v>
      </c>
      <c r="B136" s="11">
        <v>41531.50166666666</v>
      </c>
      <c r="C136" s="2" t="str">
        <f>IF('Cílová listina'!$A$2:$A$249&lt;&gt;"",VLOOKUP('Cílová listina'!$A$2:$A$249,'Seznam účastníků závodu'!A:B,2,FALSE),"")</f>
        <v>Lukáš</v>
      </c>
      <c r="D136" s="5"/>
      <c r="E136" s="5" t="str">
        <f>IF('Cílová listina'!$A$2:$A$249&lt;&gt;"",VLOOKUP('Cílová listina'!$A$2:$A$249,'Seznam účastníků závodu'!A:C,3,FALSE),"")</f>
        <v>Donner</v>
      </c>
      <c r="F136" s="5">
        <f>IF('Cílová listina'!$B136=""," ",'Cílová listina'!$B136-'Seznam účastníků závodu'!$H$1)</f>
        <v>41531.082916666666</v>
      </c>
      <c r="G136" s="2" t="str">
        <f>IF('Cílová listina'!$A$2:$A$249&lt;&gt;"",VLOOKUP('Cílová listina'!$A$2:$A$249,'Seznam účastníků závodu'!A:E,5,FALSE),"")</f>
        <v>Ostatní</v>
      </c>
      <c r="H136" s="5" t="str">
        <f>IF('Cílová listina'!$A$2:$A$249&lt;&gt;"",VLOOKUP('Cílová listina'!$A$2:$A$249,'Seznam účastníků závodu'!A:E,4,FALSE),"")</f>
        <v>Turistická trasa - 15 km - děti</v>
      </c>
      <c r="I136" s="5" t="str">
        <f>IF('Cílová listina'!$A$2:$A$249&lt;&gt;"","OK","")</f>
        <v>OK</v>
      </c>
    </row>
    <row r="137" spans="1:9" ht="15">
      <c r="A137" s="10">
        <v>154</v>
      </c>
      <c r="B137" s="11">
        <v>41531.50168981482</v>
      </c>
      <c r="C137" s="2" t="str">
        <f>IF('Cílová listina'!$A$2:$A$249&lt;&gt;"",VLOOKUP('Cílová listina'!$A$2:$A$249,'Seznam účastníků závodu'!A:B,2,FALSE),"")</f>
        <v>Milan</v>
      </c>
      <c r="D137" s="5"/>
      <c r="E137" s="5" t="str">
        <f>IF('Cílová listina'!$A$2:$A$249&lt;&gt;"",VLOOKUP('Cílová listina'!$A$2:$A$249,'Seznam účastníků závodu'!A:C,3,FALSE),"")</f>
        <v>Čechlovský</v>
      </c>
      <c r="F137" s="5">
        <f>IF('Cílová listina'!$B137=""," ",'Cílová listina'!$B137-'Seznam účastníků závodu'!$H$1)</f>
        <v>41531.08293981482</v>
      </c>
      <c r="G137" s="2" t="str">
        <f>IF('Cílová listina'!$A$2:$A$249&lt;&gt;"",VLOOKUP('Cílová listina'!$A$2:$A$249,'Seznam účastníků závodu'!A:E,5,FALSE),"")</f>
        <v>Ostatní</v>
      </c>
      <c r="H137" s="5" t="str">
        <f>IF('Cílová listina'!$A$2:$A$249&lt;&gt;"",VLOOKUP('Cílová listina'!$A$2:$A$249,'Seznam účastníků závodu'!A:E,4,FALSE),"")</f>
        <v>Turistická trasa - 15 km</v>
      </c>
      <c r="I137" s="5" t="str">
        <f>IF('Cílová listina'!$A$2:$A$249&lt;&gt;"","OK","")</f>
        <v>OK</v>
      </c>
    </row>
    <row r="138" spans="1:9" ht="15">
      <c r="A138" s="10">
        <v>177</v>
      </c>
      <c r="B138" s="11">
        <v>41531.50171296296</v>
      </c>
      <c r="C138" s="2" t="str">
        <f>IF('Cílová listina'!$A$2:$A$249&lt;&gt;"",VLOOKUP('Cílová listina'!$A$2:$A$249,'Seznam účastníků závodu'!A:B,2,FALSE),"")</f>
        <v>Dorota</v>
      </c>
      <c r="D138" s="5"/>
      <c r="E138" s="5" t="str">
        <f>IF('Cílová listina'!$A$2:$A$249&lt;&gt;"",VLOOKUP('Cílová listina'!$A$2:$A$249,'Seznam účastníků závodu'!A:C,3,FALSE),"")</f>
        <v>Nováková</v>
      </c>
      <c r="F138" s="5">
        <f>IF('Cílová listina'!$B138=""," ",'Cílová listina'!$B138-'Seznam účastníků závodu'!$H$1)</f>
        <v>41531.082962962966</v>
      </c>
      <c r="G138" s="2" t="str">
        <f>IF('Cílová listina'!$A$2:$A$249&lt;&gt;"",VLOOKUP('Cílová listina'!$A$2:$A$249,'Seznam účastníků závodu'!A:E,5,FALSE),"")</f>
        <v>HOPI</v>
      </c>
      <c r="H138" s="5" t="str">
        <f>IF('Cílová listina'!$A$2:$A$249&lt;&gt;"",VLOOKUP('Cílová listina'!$A$2:$A$249,'Seznam účastníků závodu'!A:E,4,FALSE),"")</f>
        <v>Turistická trasa - 15 km - děti</v>
      </c>
      <c r="I138" s="5" t="str">
        <f>IF('Cílová listina'!$A$2:$A$249&lt;&gt;"","OK","")</f>
        <v>OK</v>
      </c>
    </row>
    <row r="139" spans="1:9" ht="15">
      <c r="A139" s="10">
        <v>179</v>
      </c>
      <c r="B139" s="11">
        <v>41531.50173611111</v>
      </c>
      <c r="C139" s="2" t="str">
        <f>IF('Cílová listina'!$A$2:$A$249&lt;&gt;"",VLOOKUP('Cílová listina'!$A$2:$A$249,'Seznam účastníků závodu'!A:B,2,FALSE),"")</f>
        <v>Šimon </v>
      </c>
      <c r="D139" s="5"/>
      <c r="E139" s="5" t="str">
        <f>IF('Cílová listina'!$A$2:$A$249&lt;&gt;"",VLOOKUP('Cílová listina'!$A$2:$A$249,'Seznam účastníků závodu'!A:C,3,FALSE),"")</f>
        <v>Novák</v>
      </c>
      <c r="F139" s="5">
        <f>IF('Cílová listina'!$B139=""," ",'Cílová listina'!$B139-'Seznam účastníků závodu'!$H$1)</f>
        <v>41531.08298611111</v>
      </c>
      <c r="G139" s="2" t="str">
        <f>IF('Cílová listina'!$A$2:$A$249&lt;&gt;"",VLOOKUP('Cílová listina'!$A$2:$A$249,'Seznam účastníků závodu'!A:E,5,FALSE),"")</f>
        <v>HOPI</v>
      </c>
      <c r="H139" s="5" t="str">
        <f>IF('Cílová listina'!$A$2:$A$249&lt;&gt;"",VLOOKUP('Cílová listina'!$A$2:$A$249,'Seznam účastníků závodu'!A:E,4,FALSE),"")</f>
        <v>Turistická trasa - 15 km - děti</v>
      </c>
      <c r="I139" s="5" t="str">
        <f>IF('Cílová listina'!$A$2:$A$249&lt;&gt;"","OK","")</f>
        <v>OK</v>
      </c>
    </row>
    <row r="140" spans="1:9" ht="15">
      <c r="A140" s="10">
        <v>193</v>
      </c>
      <c r="B140" s="11">
        <v>41531.501747685186</v>
      </c>
      <c r="C140" s="2" t="str">
        <f>IF('Cílová listina'!$A$2:$A$249&lt;&gt;"",VLOOKUP('Cílová listina'!$A$2:$A$249,'Seznam účastníků závodu'!A:B,2,FALSE),"")</f>
        <v>Daniel</v>
      </c>
      <c r="D140" s="5"/>
      <c r="E140" s="5" t="str">
        <f>IF('Cílová listina'!$A$2:$A$249&lt;&gt;"",VLOOKUP('Cílová listina'!$A$2:$A$249,'Seznam účastníků závodu'!A:C,3,FALSE),"")</f>
        <v>Čechlovský</v>
      </c>
      <c r="F140" s="5">
        <f>IF('Cílová listina'!$B140=""," ",'Cílová listina'!$B140-'Seznam účastníků závodu'!$H$1)</f>
        <v>41531.08299768519</v>
      </c>
      <c r="G140" s="2" t="str">
        <f>IF('Cílová listina'!$A$2:$A$249&lt;&gt;"",VLOOKUP('Cílová listina'!$A$2:$A$249,'Seznam účastníků závodu'!A:E,5,FALSE),"")</f>
        <v>Ostatní</v>
      </c>
      <c r="H140" s="5" t="str">
        <f>IF('Cílová listina'!$A$2:$A$249&lt;&gt;"",VLOOKUP('Cílová listina'!$A$2:$A$249,'Seznam účastníků závodu'!A:E,4,FALSE),"")</f>
        <v>Turistická trasa - 15 km - děti</v>
      </c>
      <c r="I140" s="5" t="str">
        <f>IF('Cílová listina'!$A$2:$A$249&lt;&gt;"","OK","")</f>
        <v>OK</v>
      </c>
    </row>
    <row r="141" spans="1:9" ht="15">
      <c r="A141" s="10">
        <v>199</v>
      </c>
      <c r="B141" s="11">
        <v>41531.501759259256</v>
      </c>
      <c r="C141" s="2" t="str">
        <f>IF('Cílová listina'!$A$2:$A$249&lt;&gt;"",VLOOKUP('Cílová listina'!$A$2:$A$249,'Seznam účastníků závodu'!A:B,2,FALSE),"")</f>
        <v>Johanka</v>
      </c>
      <c r="D141" s="5"/>
      <c r="E141" s="5" t="str">
        <f>IF('Cílová listina'!$A$2:$A$249&lt;&gt;"",VLOOKUP('Cílová listina'!$A$2:$A$249,'Seznam účastníků závodu'!A:C,3,FALSE),"")</f>
        <v>Žižáková</v>
      </c>
      <c r="F141" s="5">
        <f>IF('Cílová listina'!$B141=""," ",'Cílová listina'!$B141-'Seznam účastníků závodu'!$H$1)</f>
        <v>41531.08300925926</v>
      </c>
      <c r="G141" s="2" t="str">
        <f>IF('Cílová listina'!$A$2:$A$249&lt;&gt;"",VLOOKUP('Cílová listina'!$A$2:$A$249,'Seznam účastníků závodu'!A:E,5,FALSE),"")</f>
        <v>Ostatní</v>
      </c>
      <c r="H141" s="5" t="str">
        <f>IF('Cílová listina'!$A$2:$A$249&lt;&gt;"",VLOOKUP('Cílová listina'!$A$2:$A$249,'Seznam účastníků závodu'!A:E,4,FALSE),"")</f>
        <v>Turistická trasa - 15 km - děti</v>
      </c>
      <c r="I141" s="5" t="str">
        <f>IF('Cílová listina'!$A$2:$A$249&lt;&gt;"","OK","")</f>
        <v>OK</v>
      </c>
    </row>
    <row r="142" spans="1:9" ht="15">
      <c r="A142" s="10">
        <v>78</v>
      </c>
      <c r="B142" s="11">
        <v>41531.50611111111</v>
      </c>
      <c r="C142" s="2" t="str">
        <f>IF('Cílová listina'!$A$2:$A$249&lt;&gt;"",VLOOKUP('Cílová listina'!$A$2:$A$249,'Seznam účastníků závodu'!A:B,2,FALSE),"")</f>
        <v>Vítězslav</v>
      </c>
      <c r="D142" s="5"/>
      <c r="E142" s="5" t="str">
        <f>IF('Cílová listina'!$A$2:$A$249&lt;&gt;"",VLOOKUP('Cílová listina'!$A$2:$A$249,'Seznam účastníků závodu'!A:C,3,FALSE),"")</f>
        <v>Novák</v>
      </c>
      <c r="F142" s="5">
        <f>IF('Cílová listina'!$B142=""," ",'Cílová listina'!$B142-'Seznam účastníků závodu'!$H$1)</f>
        <v>41531.08736111112</v>
      </c>
      <c r="G142" s="2" t="str">
        <f>IF('Cílová listina'!$A$2:$A$249&lt;&gt;"",VLOOKUP('Cílová listina'!$A$2:$A$249,'Seznam účastníků závodu'!A:E,5,FALSE),"")</f>
        <v>Ostatní</v>
      </c>
      <c r="H142" s="5" t="str">
        <f>IF('Cílová listina'!$A$2:$A$249&lt;&gt;"",VLOOKUP('Cílová listina'!$A$2:$A$249,'Seznam účastníků závodu'!A:E,4,FALSE),"")</f>
        <v>Hlavní trasa - 50 km - Muži</v>
      </c>
      <c r="I142" s="5" t="str">
        <f>IF('Cílová listina'!$A$2:$A$249&lt;&gt;"","OK","")</f>
        <v>OK</v>
      </c>
    </row>
    <row r="143" spans="1:9" ht="15">
      <c r="A143" s="10">
        <v>130</v>
      </c>
      <c r="B143" s="11">
        <v>41531.50612268518</v>
      </c>
      <c r="C143" s="2" t="str">
        <f>IF('Cílová listina'!$A$2:$A$249&lt;&gt;"",VLOOKUP('Cílová listina'!$A$2:$A$249,'Seznam účastníků závodu'!A:B,2,FALSE),"")</f>
        <v>Vojtěch</v>
      </c>
      <c r="D143" s="5"/>
      <c r="E143" s="5" t="str">
        <f>IF('Cílová listina'!$A$2:$A$249&lt;&gt;"",VLOOKUP('Cílová listina'!$A$2:$A$249,'Seznam účastníků závodu'!A:C,3,FALSE),"")</f>
        <v>Císař</v>
      </c>
      <c r="F143" s="5">
        <f>IF('Cílová listina'!$B143=""," ",'Cílová listina'!$B143-'Seznam účastníků závodu'!$H$1)</f>
        <v>41531.087372685186</v>
      </c>
      <c r="G143" s="2" t="str">
        <f>IF('Cílová listina'!$A$2:$A$249&lt;&gt;"",VLOOKUP('Cílová listina'!$A$2:$A$249,'Seznam účastníků závodu'!A:E,5,FALSE),"")</f>
        <v>Ostatní</v>
      </c>
      <c r="H143" s="5" t="str">
        <f>IF('Cílová listina'!$A$2:$A$249&lt;&gt;"",VLOOKUP('Cílová listina'!$A$2:$A$249,'Seznam účastníků závodu'!A:E,4,FALSE),"")</f>
        <v>Hlavní trasa - 50 km - Muži</v>
      </c>
      <c r="I143" s="5" t="str">
        <f>IF('Cílová listina'!$A$2:$A$249&lt;&gt;"","OK","")</f>
        <v>OK</v>
      </c>
    </row>
    <row r="144" spans="1:9" ht="15">
      <c r="A144" s="10">
        <v>38</v>
      </c>
      <c r="B144" s="11">
        <v>41531.51096064815</v>
      </c>
      <c r="C144" s="2" t="str">
        <f>IF('Cílová listina'!$A$2:$A$249&lt;&gt;"",VLOOKUP('Cílová listina'!$A$2:$A$249,'Seznam účastníků závodu'!A:B,2,FALSE),"")</f>
        <v>Jan</v>
      </c>
      <c r="D144" s="5"/>
      <c r="E144" s="5" t="str">
        <f>IF('Cílová listina'!$A$2:$A$249&lt;&gt;"",VLOOKUP('Cílová listina'!$A$2:$A$249,'Seznam účastníků závodu'!A:C,3,FALSE),"")</f>
        <v>Hudeček</v>
      </c>
      <c r="F144" s="5">
        <f>IF('Cílová listina'!$B144=""," ",'Cílová listina'!$B144-'Seznam účastníků závodu'!$H$1)</f>
        <v>41531.09221064815</v>
      </c>
      <c r="G144" s="2" t="str">
        <f>IF('Cílová listina'!$A$2:$A$249&lt;&gt;"",VLOOKUP('Cílová listina'!$A$2:$A$249,'Seznam účastníků závodu'!A:E,5,FALSE),"")</f>
        <v>Ostatní</v>
      </c>
      <c r="H144" s="5" t="str">
        <f>IF('Cílová listina'!$A$2:$A$249&lt;&gt;"",VLOOKUP('Cílová listina'!$A$2:$A$249,'Seznam účastníků závodu'!A:E,4,FALSE),"")</f>
        <v>Hlavní trasa - 50 km - Muži</v>
      </c>
      <c r="I144" s="5" t="str">
        <f>IF('Cílová listina'!$A$2:$A$249&lt;&gt;"","OK","")</f>
        <v>OK</v>
      </c>
    </row>
    <row r="145" spans="1:9" ht="15">
      <c r="A145" s="10">
        <v>40</v>
      </c>
      <c r="B145" s="11">
        <v>41531.51121527778</v>
      </c>
      <c r="C145" s="2" t="str">
        <f>IF('Cílová listina'!$A$2:$A$249&lt;&gt;"",VLOOKUP('Cílová listina'!$A$2:$A$249,'Seznam účastníků závodu'!A:B,2,FALSE),"")</f>
        <v>Adam </v>
      </c>
      <c r="D145" s="5"/>
      <c r="E145" s="5" t="str">
        <f>IF('Cílová listina'!$A$2:$A$249&lt;&gt;"",VLOOKUP('Cílová listina'!$A$2:$A$249,'Seznam účastníků závodu'!A:C,3,FALSE),"")</f>
        <v>Miškovský</v>
      </c>
      <c r="F145" s="5">
        <f>IF('Cílová listina'!$B145=""," ",'Cílová listina'!$B145-'Seznam účastníků závodu'!$H$1)</f>
        <v>41531.09246527778</v>
      </c>
      <c r="G145" s="2" t="str">
        <f>IF('Cílová listina'!$A$2:$A$249&lt;&gt;"",VLOOKUP('Cílová listina'!$A$2:$A$249,'Seznam účastníků závodu'!A:E,5,FALSE),"")</f>
        <v>Ostatní</v>
      </c>
      <c r="H145" s="5" t="str">
        <f>IF('Cílová listina'!$A$2:$A$249&lt;&gt;"",VLOOKUP('Cílová listina'!$A$2:$A$249,'Seznam účastníků závodu'!A:E,4,FALSE),"")</f>
        <v>Hlavní trasa - 50 km - Muži</v>
      </c>
      <c r="I145" s="5" t="str">
        <f>IF('Cílová listina'!$A$2:$A$249&lt;&gt;"","OK","")</f>
        <v>OK</v>
      </c>
    </row>
    <row r="146" spans="1:9" ht="15">
      <c r="A146" s="10">
        <v>25</v>
      </c>
      <c r="B146" s="11">
        <v>41531.51322916667</v>
      </c>
      <c r="C146" s="2" t="str">
        <f>IF('Cílová listina'!$A$2:$A$249&lt;&gt;"",VLOOKUP('Cílová listina'!$A$2:$A$249,'Seznam účastníků závodu'!A:B,2,FALSE),"")</f>
        <v>Jan</v>
      </c>
      <c r="D146" s="5"/>
      <c r="E146" s="5" t="str">
        <f>IF('Cílová listina'!$A$2:$A$249&lt;&gt;"",VLOOKUP('Cílová listina'!$A$2:$A$249,'Seznam účastníků závodu'!A:C,3,FALSE),"")</f>
        <v>Škoda</v>
      </c>
      <c r="F146" s="5">
        <f>IF('Cílová listina'!$B146=""," ",'Cílová listina'!$B146-'Seznam účastníků závodu'!$H$1)</f>
        <v>41531.09447916667</v>
      </c>
      <c r="G146" s="2" t="str">
        <f>IF('Cílová listina'!$A$2:$A$249&lt;&gt;"",VLOOKUP('Cílová listina'!$A$2:$A$249,'Seznam účastníků závodu'!A:E,5,FALSE),"")</f>
        <v>HOPI</v>
      </c>
      <c r="H146" s="5" t="str">
        <f>IF('Cílová listina'!$A$2:$A$249&lt;&gt;"",VLOOKUP('Cílová listina'!$A$2:$A$249,'Seznam účastníků závodu'!A:E,4,FALSE),"")</f>
        <v>Hlavní trasa - 50 km - Muži</v>
      </c>
      <c r="I146" s="5" t="str">
        <f>IF('Cílová listina'!$A$2:$A$249&lt;&gt;"","OK","")</f>
        <v>OK</v>
      </c>
    </row>
    <row r="147" spans="1:9" ht="15">
      <c r="A147" s="10">
        <v>234</v>
      </c>
      <c r="B147" s="11">
        <v>41531.51346064815</v>
      </c>
      <c r="C147" s="2" t="str">
        <f>IF('Cílová listina'!$A$2:$A$249&lt;&gt;"",VLOOKUP('Cílová listina'!$A$2:$A$249,'Seznam účastníků závodu'!A:B,2,FALSE),"")</f>
        <v>Martin</v>
      </c>
      <c r="D147" s="5"/>
      <c r="E147" s="5" t="str">
        <f>IF('Cílová listina'!$A$2:$A$249&lt;&gt;"",VLOOKUP('Cílová listina'!$A$2:$A$249,'Seznam účastníků závodu'!A:C,3,FALSE),"")</f>
        <v>Šmíd</v>
      </c>
      <c r="F147" s="5">
        <f>IF('Cílová listina'!$B147=""," ",'Cílová listina'!$B147-'Seznam účastníků závodu'!$H$1)</f>
        <v>41531.094710648154</v>
      </c>
      <c r="G147" s="2" t="str">
        <f>IF('Cílová listina'!$A$2:$A$249&lt;&gt;"",VLOOKUP('Cílová listina'!$A$2:$A$249,'Seznam účastníků závodu'!A:E,5,FALSE),"")</f>
        <v>Ostatní</v>
      </c>
      <c r="H147" s="5" t="str">
        <f>IF('Cílová listina'!$A$2:$A$249&lt;&gt;"",VLOOKUP('Cílová listina'!$A$2:$A$249,'Seznam účastníků závodu'!A:E,4,FALSE),"")</f>
        <v>Hlavní trasa - 50 km - Muži</v>
      </c>
      <c r="I147" s="5" t="str">
        <f>IF('Cílová listina'!$A$2:$A$249&lt;&gt;"","OK","")</f>
        <v>OK</v>
      </c>
    </row>
    <row r="148" spans="1:9" ht="15">
      <c r="A148" s="10">
        <v>7</v>
      </c>
      <c r="B148" s="11">
        <v>41531.51452546296</v>
      </c>
      <c r="C148" s="2" t="str">
        <f>IF('Cílová listina'!$A$2:$A$249&lt;&gt;"",VLOOKUP('Cílová listina'!$A$2:$A$249,'Seznam účastníků závodu'!A:B,2,FALSE),"")</f>
        <v>Petr</v>
      </c>
      <c r="D148" s="5"/>
      <c r="E148" s="5" t="str">
        <f>IF('Cílová listina'!$A$2:$A$249&lt;&gt;"",VLOOKUP('Cílová listina'!$A$2:$A$249,'Seznam účastníků závodu'!A:C,3,FALSE),"")</f>
        <v>Novák</v>
      </c>
      <c r="F148" s="5">
        <f>IF('Cílová listina'!$B148=""," ",'Cílová listina'!$B148-'Seznam účastníků závodu'!$H$1)</f>
        <v>41531.09577546296</v>
      </c>
      <c r="G148" s="2" t="str">
        <f>IF('Cílová listina'!$A$2:$A$249&lt;&gt;"",VLOOKUP('Cílová listina'!$A$2:$A$249,'Seznam účastníků závodu'!A:E,5,FALSE),"")</f>
        <v>HOPI</v>
      </c>
      <c r="H148" s="5" t="str">
        <f>IF('Cílová listina'!$A$2:$A$249&lt;&gt;"",VLOOKUP('Cílová listina'!$A$2:$A$249,'Seznam účastníků závodu'!A:E,4,FALSE),"")</f>
        <v>Hlavní trasa - 50 km - Muži</v>
      </c>
      <c r="I148" s="5" t="str">
        <f>IF('Cílová listina'!$A$2:$A$249&lt;&gt;"","OK","")</f>
        <v>OK</v>
      </c>
    </row>
    <row r="149" spans="1:9" ht="15">
      <c r="A149" s="10">
        <v>195</v>
      </c>
      <c r="B149" s="11">
        <v>41531.51700231482</v>
      </c>
      <c r="C149" s="2" t="str">
        <f>IF('Cílová listina'!$A$2:$A$249&lt;&gt;"",VLOOKUP('Cílová listina'!$A$2:$A$249,'Seznam účastníků závodu'!A:B,2,FALSE),"")</f>
        <v>Marek</v>
      </c>
      <c r="D149" s="5"/>
      <c r="E149" s="5" t="str">
        <f>IF('Cílová listina'!$A$2:$A$249&lt;&gt;"",VLOOKUP('Cílová listina'!$A$2:$A$249,'Seznam účastníků závodu'!A:C,3,FALSE),"")</f>
        <v>Kubr</v>
      </c>
      <c r="F149" s="5">
        <f>IF('Cílová listina'!$B149=""," ",'Cílová listina'!$B149-'Seznam účastníků závodu'!$H$1)</f>
        <v>41531.09825231482</v>
      </c>
      <c r="G149" s="2" t="str">
        <f>IF('Cílová listina'!$A$2:$A$249&lt;&gt;"",VLOOKUP('Cílová listina'!$A$2:$A$249,'Seznam účastníků závodu'!A:E,5,FALSE),"")</f>
        <v>Ostatní</v>
      </c>
      <c r="H149" s="5" t="str">
        <f>IF('Cílová listina'!$A$2:$A$249&lt;&gt;"",VLOOKUP('Cílová listina'!$A$2:$A$249,'Seznam účastníků závodu'!A:E,4,FALSE),"")</f>
        <v>Hlavní trasa - 50 km - Muži</v>
      </c>
      <c r="I149" s="5" t="str">
        <f>IF('Cílová listina'!$A$2:$A$249&lt;&gt;"","OK","")</f>
        <v>OK</v>
      </c>
    </row>
    <row r="150" spans="1:9" ht="15">
      <c r="A150" s="10">
        <v>81</v>
      </c>
      <c r="B150" s="11">
        <v>41531.517534722225</v>
      </c>
      <c r="C150" s="2" t="str">
        <f>IF('Cílová listina'!$A$2:$A$249&lt;&gt;"",VLOOKUP('Cílová listina'!$A$2:$A$249,'Seznam účastníků závodu'!A:B,2,FALSE),"")</f>
        <v>Jens</v>
      </c>
      <c r="D150" s="5"/>
      <c r="E150" s="5" t="str">
        <f>IF('Cílová listina'!$A$2:$A$249&lt;&gt;"",VLOOKUP('Cílová listina'!$A$2:$A$249,'Seznam účastníků závodu'!A:C,3,FALSE),"")</f>
        <v>Gulden  </v>
      </c>
      <c r="F150" s="5">
        <f>IF('Cílová listina'!$B150=""," ",'Cílová listina'!$B150-'Seznam účastníků závodu'!$H$1)</f>
        <v>41531.09878472223</v>
      </c>
      <c r="G150" s="2" t="str">
        <f>IF('Cílová listina'!$A$2:$A$249&lt;&gt;"",VLOOKUP('Cílová listina'!$A$2:$A$249,'Seznam účastníků závodu'!A:E,5,FALSE),"")</f>
        <v>Ostatní</v>
      </c>
      <c r="H150" s="5" t="str">
        <f>IF('Cílová listina'!$A$2:$A$249&lt;&gt;"",VLOOKUP('Cílová listina'!$A$2:$A$249,'Seznam účastníků závodu'!A:E,4,FALSE),"")</f>
        <v>Hlavní trasa - 50 km - Muži</v>
      </c>
      <c r="I150" s="5" t="str">
        <f>IF('Cílová listina'!$A$2:$A$249&lt;&gt;"","OK","")</f>
        <v>OK</v>
      </c>
    </row>
    <row r="151" spans="1:9" ht="15">
      <c r="A151" s="10">
        <v>95</v>
      </c>
      <c r="B151" s="11">
        <v>41531.51766203704</v>
      </c>
      <c r="C151" s="2" t="str">
        <f>IF('Cílová listina'!$A$2:$A$249&lt;&gt;"",VLOOKUP('Cílová listina'!$A$2:$A$249,'Seznam účastníků závodu'!A:B,2,FALSE),"")</f>
        <v>Filip</v>
      </c>
      <c r="D151" s="5"/>
      <c r="E151" s="5" t="str">
        <f>IF('Cílová listina'!$A$2:$A$249&lt;&gt;"",VLOOKUP('Cílová listina'!$A$2:$A$249,'Seznam účastníků závodu'!A:C,3,FALSE),"")</f>
        <v>Šnajdr</v>
      </c>
      <c r="F151" s="5">
        <f>IF('Cílová listina'!$B151=""," ",'Cílová listina'!$B151-'Seznam účastníků závodu'!$H$1)</f>
        <v>41531.09891203704</v>
      </c>
      <c r="G151" s="2" t="str">
        <f>IF('Cílová listina'!$A$2:$A$249&lt;&gt;"",VLOOKUP('Cílová listina'!$A$2:$A$249,'Seznam účastníků závodu'!A:E,5,FALSE),"")</f>
        <v>Ostatní</v>
      </c>
      <c r="H151" s="5" t="str">
        <f>IF('Cílová listina'!$A$2:$A$249&lt;&gt;"",VLOOKUP('Cílová listina'!$A$2:$A$249,'Seznam účastníků závodu'!A:E,4,FALSE),"")</f>
        <v>Hlavní trasa - 50 km - Muži</v>
      </c>
      <c r="I151" s="5" t="str">
        <f>IF('Cílová listina'!$A$2:$A$249&lt;&gt;"","OK","")</f>
        <v>OK</v>
      </c>
    </row>
    <row r="152" spans="1:9" ht="15">
      <c r="A152" s="10">
        <v>23</v>
      </c>
      <c r="B152" s="11">
        <v>41531.51881944444</v>
      </c>
      <c r="C152" s="2" t="str">
        <f>IF('Cílová listina'!$A$2:$A$249&lt;&gt;"",VLOOKUP('Cílová listina'!$A$2:$A$249,'Seznam účastníků závodu'!A:B,2,FALSE),"")</f>
        <v>Pavel</v>
      </c>
      <c r="D152" s="5"/>
      <c r="E152" s="5" t="str">
        <f>IF('Cílová listina'!$A$2:$A$249&lt;&gt;"",VLOOKUP('Cílová listina'!$A$2:$A$249,'Seznam účastníků závodu'!A:C,3,FALSE),"")</f>
        <v>Homolka</v>
      </c>
      <c r="F152" s="5">
        <f>IF('Cílová listina'!$B152=""," ",'Cílová listina'!$B152-'Seznam účastníků závodu'!$H$1)</f>
        <v>41531.100069444445</v>
      </c>
      <c r="G152" s="2" t="str">
        <f>IF('Cílová listina'!$A$2:$A$249&lt;&gt;"",VLOOKUP('Cílová listina'!$A$2:$A$249,'Seznam účastníků závodu'!A:E,5,FALSE),"")</f>
        <v>Ostatní</v>
      </c>
      <c r="H152" s="5" t="str">
        <f>IF('Cílová listina'!$A$2:$A$249&lt;&gt;"",VLOOKUP('Cílová listina'!$A$2:$A$249,'Seznam účastníků závodu'!A:E,4,FALSE),"")</f>
        <v>Hlavní trasa - 50 km - Muži</v>
      </c>
      <c r="I152" s="5" t="str">
        <f>IF('Cílová listina'!$A$2:$A$249&lt;&gt;"","OK","")</f>
        <v>OK</v>
      </c>
    </row>
    <row r="153" spans="1:9" ht="15">
      <c r="A153" s="10">
        <v>296</v>
      </c>
      <c r="B153" s="11">
        <v>41531.519282407404</v>
      </c>
      <c r="C153" s="2" t="str">
        <f>IF('Cílová listina'!$A$2:$A$249&lt;&gt;"",VLOOKUP('Cílová listina'!$A$2:$A$249,'Seznam účastníků závodu'!A:B,2,FALSE),"")</f>
        <v>Robert</v>
      </c>
      <c r="D153" s="5"/>
      <c r="E153" s="5" t="str">
        <f>IF('Cílová listina'!$A$2:$A$249&lt;&gt;"",VLOOKUP('Cílová listina'!$A$2:$A$249,'Seznam účastníků závodu'!A:C,3,FALSE),"")</f>
        <v>Dykast</v>
      </c>
      <c r="F153" s="5">
        <f>IF('Cílová listina'!$B153=""," ",'Cílová listina'!$B153-'Seznam účastníků závodu'!$H$1)</f>
        <v>41531.10053240741</v>
      </c>
      <c r="G153" s="2" t="str">
        <f>IF('Cílová listina'!$A$2:$A$249&lt;&gt;"",VLOOKUP('Cílová listina'!$A$2:$A$249,'Seznam účastníků závodu'!A:E,5,FALSE),"")</f>
        <v>Ostatní</v>
      </c>
      <c r="H153" s="5" t="str">
        <f>IF('Cílová listina'!$A$2:$A$249&lt;&gt;"",VLOOKUP('Cílová listina'!$A$2:$A$249,'Seznam účastníků závodu'!A:E,4,FALSE),"")</f>
        <v>Hlavní trasa - 50 km - Muži</v>
      </c>
      <c r="I153" s="5" t="str">
        <f>IF('Cílová listina'!$A$2:$A$249&lt;&gt;"","OK","")</f>
        <v>OK</v>
      </c>
    </row>
    <row r="154" spans="1:9" ht="15">
      <c r="A154" s="10">
        <v>175</v>
      </c>
      <c r="B154" s="11">
        <v>41531.519328703704</v>
      </c>
      <c r="C154" s="2" t="str">
        <f>IF('Cílová listina'!$A$2:$A$249&lt;&gt;"",VLOOKUP('Cílová listina'!$A$2:$A$249,'Seznam účastníků závodu'!A:B,2,FALSE),"")</f>
        <v>Petr</v>
      </c>
      <c r="D154" s="5"/>
      <c r="E154" s="5" t="str">
        <f>IF('Cílová listina'!$A$2:$A$249&lt;&gt;"",VLOOKUP('Cílová listina'!$A$2:$A$249,'Seznam účastníků závodu'!A:C,3,FALSE),"")</f>
        <v>Novák</v>
      </c>
      <c r="F154" s="5">
        <f>IF('Cílová listina'!$B154=""," ",'Cílová listina'!$B154-'Seznam účastníků závodu'!$H$1)</f>
        <v>41531.10057870371</v>
      </c>
      <c r="G154" s="2" t="str">
        <f>IF('Cílová listina'!$A$2:$A$249&lt;&gt;"",VLOOKUP('Cílová listina'!$A$2:$A$249,'Seznam účastníků závodu'!A:E,5,FALSE),"")</f>
        <v>Ostatní</v>
      </c>
      <c r="H154" s="5" t="str">
        <f>IF('Cílová listina'!$A$2:$A$249&lt;&gt;"",VLOOKUP('Cílová listina'!$A$2:$A$249,'Seznam účastníků závodu'!A:E,4,FALSE),"")</f>
        <v>Hlavní trasa - 50 km - Muži</v>
      </c>
      <c r="I154" s="5" t="str">
        <f>IF('Cílová listina'!$A$2:$A$249&lt;&gt;"","OK","")</f>
        <v>OK</v>
      </c>
    </row>
    <row r="155" spans="1:9" ht="15">
      <c r="A155" s="10">
        <v>73</v>
      </c>
      <c r="B155" s="11">
        <v>41531.51994212963</v>
      </c>
      <c r="C155" s="2" t="str">
        <f>IF('Cílová listina'!$A$2:$A$249&lt;&gt;"",VLOOKUP('Cílová listina'!$A$2:$A$249,'Seznam účastníků závodu'!A:B,2,FALSE),"")</f>
        <v>František</v>
      </c>
      <c r="D155" s="5"/>
      <c r="E155" s="5" t="str">
        <f>IF('Cílová listina'!$A$2:$A$249&lt;&gt;"",VLOOKUP('Cílová listina'!$A$2:$A$249,'Seznam účastníků závodu'!A:C,3,FALSE),"")</f>
        <v>Kotrnoch</v>
      </c>
      <c r="F155" s="5">
        <f>IF('Cílová listina'!$B155=""," ",'Cílová listina'!$B155-'Seznam účastníků závodu'!$H$1)</f>
        <v>41531.10119212963</v>
      </c>
      <c r="G155" s="2" t="str">
        <f>IF('Cílová listina'!$A$2:$A$249&lt;&gt;"",VLOOKUP('Cílová listina'!$A$2:$A$249,'Seznam účastníků závodu'!A:E,5,FALSE),"")</f>
        <v>Ostatní</v>
      </c>
      <c r="H155" s="5" t="str">
        <f>IF('Cílová listina'!$A$2:$A$249&lt;&gt;"",VLOOKUP('Cílová listina'!$A$2:$A$249,'Seznam účastníků závodu'!A:E,4,FALSE),"")</f>
        <v>Hlavní trasa - 50 km - Muži</v>
      </c>
      <c r="I155" s="5" t="str">
        <f>IF('Cílová listina'!$A$2:$A$249&lt;&gt;"","OK","")</f>
        <v>OK</v>
      </c>
    </row>
    <row r="156" spans="1:9" ht="15">
      <c r="A156" s="10">
        <v>291</v>
      </c>
      <c r="B156" s="11">
        <v>41531.520219907405</v>
      </c>
      <c r="C156" s="2" t="str">
        <f>IF('Cílová listina'!$A$2:$A$249&lt;&gt;"",VLOOKUP('Cílová listina'!$A$2:$A$249,'Seznam účastníků závodu'!A:B,2,FALSE),"")</f>
        <v>František</v>
      </c>
      <c r="D156" s="5"/>
      <c r="E156" s="5" t="str">
        <f>IF('Cílová listina'!$A$2:$A$249&lt;&gt;"",VLOOKUP('Cílová listina'!$A$2:$A$249,'Seznam účastníků závodu'!A:C,3,FALSE),"")</f>
        <v>Podzimek</v>
      </c>
      <c r="F156" s="5">
        <f>IF('Cílová listina'!$B156=""," ",'Cílová listina'!$B156-'Seznam účastníků závodu'!$H$1)</f>
        <v>41531.10146990741</v>
      </c>
      <c r="G156" s="2" t="str">
        <f>IF('Cílová listina'!$A$2:$A$249&lt;&gt;"",VLOOKUP('Cílová listina'!$A$2:$A$249,'Seznam účastníků závodu'!A:E,5,FALSE),"")</f>
        <v>Ostatní</v>
      </c>
      <c r="H156" s="5" t="str">
        <f>IF('Cílová listina'!$A$2:$A$249&lt;&gt;"",VLOOKUP('Cílová listina'!$A$2:$A$249,'Seznam účastníků závodu'!A:E,4,FALSE),"")</f>
        <v>Hlavní trasa - 50 km - Muži</v>
      </c>
      <c r="I156" s="5" t="str">
        <f>IF('Cílová listina'!$A$2:$A$249&lt;&gt;"","OK","")</f>
        <v>OK</v>
      </c>
    </row>
    <row r="157" spans="1:9" ht="15">
      <c r="A157" s="10">
        <v>90</v>
      </c>
      <c r="B157" s="11">
        <v>41531.52085648148</v>
      </c>
      <c r="C157" s="2" t="str">
        <f>IF('Cílová listina'!$A$2:$A$249&lt;&gt;"",VLOOKUP('Cílová listina'!$A$2:$A$249,'Seznam účastníků závodu'!A:B,2,FALSE),"")</f>
        <v>Martin</v>
      </c>
      <c r="D157" s="5"/>
      <c r="E157" s="5" t="str">
        <f>IF('Cílová listina'!$A$2:$A$249&lt;&gt;"",VLOOKUP('Cílová listina'!$A$2:$A$249,'Seznam účastníků závodu'!A:C,3,FALSE),"")</f>
        <v>Stanislav</v>
      </c>
      <c r="F157" s="5">
        <f>IF('Cílová listina'!$B157=""," ",'Cílová listina'!$B157-'Seznam účastníků závodu'!$H$1)</f>
        <v>41531.102106481485</v>
      </c>
      <c r="G157" s="2" t="str">
        <f>IF('Cílová listina'!$A$2:$A$249&lt;&gt;"",VLOOKUP('Cílová listina'!$A$2:$A$249,'Seznam účastníků závodu'!A:E,5,FALSE),"")</f>
        <v>Ostatní</v>
      </c>
      <c r="H157" s="5" t="str">
        <f>IF('Cílová listina'!$A$2:$A$249&lt;&gt;"",VLOOKUP('Cílová listina'!$A$2:$A$249,'Seznam účastníků závodu'!A:E,4,FALSE),"")</f>
        <v>Hlavní trasa - 50 km - Muži</v>
      </c>
      <c r="I157" s="5" t="str">
        <f>IF('Cílová listina'!$A$2:$A$249&lt;&gt;"","OK","")</f>
        <v>OK</v>
      </c>
    </row>
    <row r="158" spans="1:9" ht="15">
      <c r="A158" s="10">
        <v>26</v>
      </c>
      <c r="B158" s="11">
        <v>41531.522199074076</v>
      </c>
      <c r="C158" s="2" t="str">
        <f>IF('Cílová listina'!$A$2:$A$249&lt;&gt;"",VLOOKUP('Cílová listina'!$A$2:$A$249,'Seznam účastníků závodu'!A:B,2,FALSE),"")</f>
        <v>Patrik</v>
      </c>
      <c r="D158" s="5"/>
      <c r="E158" s="5" t="str">
        <f>IF('Cílová listina'!$A$2:$A$249&lt;&gt;"",VLOOKUP('Cílová listina'!$A$2:$A$249,'Seznam účastníků závodu'!A:C,3,FALSE),"")</f>
        <v>Hrubý</v>
      </c>
      <c r="F158" s="5">
        <f>IF('Cílová listina'!$B158=""," ",'Cílová listina'!$B158-'Seznam účastníků závodu'!$H$1)</f>
        <v>41531.10344907408</v>
      </c>
      <c r="G158" s="2" t="str">
        <f>IF('Cílová listina'!$A$2:$A$249&lt;&gt;"",VLOOKUP('Cílová listina'!$A$2:$A$249,'Seznam účastníků závodu'!A:E,5,FALSE),"")</f>
        <v>Ostatní</v>
      </c>
      <c r="H158" s="5" t="str">
        <f>IF('Cílová listina'!$A$2:$A$249&lt;&gt;"",VLOOKUP('Cílová listina'!$A$2:$A$249,'Seznam účastníků závodu'!A:E,4,FALSE),"")</f>
        <v>Hlavní trasa - 50 km - Muži</v>
      </c>
      <c r="I158" s="5" t="str">
        <f>IF('Cílová listina'!$A$2:$A$249&lt;&gt;"","OK","")</f>
        <v>OK</v>
      </c>
    </row>
    <row r="159" spans="1:9" ht="15">
      <c r="A159" s="10">
        <v>106</v>
      </c>
      <c r="B159" s="11">
        <v>41531.52261574074</v>
      </c>
      <c r="C159" s="2" t="str">
        <f>IF('Cílová listina'!$A$2:$A$249&lt;&gt;"",VLOOKUP('Cílová listina'!$A$2:$A$249,'Seznam účastníků závodu'!A:B,2,FALSE),"")</f>
        <v>Michal</v>
      </c>
      <c r="D159" s="5"/>
      <c r="E159" s="5" t="str">
        <f>IF('Cílová listina'!$A$2:$A$249&lt;&gt;"",VLOOKUP('Cílová listina'!$A$2:$A$249,'Seznam účastníků závodu'!A:C,3,FALSE),"")</f>
        <v>Skala</v>
      </c>
      <c r="F159" s="5">
        <f>IF('Cílová listina'!$B159=""," ",'Cílová listina'!$B159-'Seznam účastníků závodu'!$H$1)</f>
        <v>41531.10386574074</v>
      </c>
      <c r="G159" s="2" t="str">
        <f>IF('Cílová listina'!$A$2:$A$249&lt;&gt;"",VLOOKUP('Cílová listina'!$A$2:$A$249,'Seznam účastníků závodu'!A:E,5,FALSE),"")</f>
        <v>Ostatní</v>
      </c>
      <c r="H159" s="5" t="str">
        <f>IF('Cílová listina'!$A$2:$A$249&lt;&gt;"",VLOOKUP('Cílová listina'!$A$2:$A$249,'Seznam účastníků závodu'!A:E,4,FALSE),"")</f>
        <v>Hlavní trasa - 50 km - Muži</v>
      </c>
      <c r="I159" s="5" t="str">
        <f>IF('Cílová listina'!$A$2:$A$249&lt;&gt;"","OK","")</f>
        <v>OK</v>
      </c>
    </row>
    <row r="160" spans="1:9" ht="15">
      <c r="A160" s="10">
        <v>37</v>
      </c>
      <c r="B160" s="11">
        <v>41531.522939814815</v>
      </c>
      <c r="C160" s="2" t="str">
        <f>IF('Cílová listina'!$A$2:$A$249&lt;&gt;"",VLOOKUP('Cílová listina'!$A$2:$A$249,'Seznam účastníků závodu'!A:B,2,FALSE),"")</f>
        <v>Jakub</v>
      </c>
      <c r="D160" s="5"/>
      <c r="E160" s="5" t="str">
        <f>IF('Cílová listina'!$A$2:$A$249&lt;&gt;"",VLOOKUP('Cílová listina'!$A$2:$A$249,'Seznam účastníků závodu'!A:C,3,FALSE),"")</f>
        <v>Gajdošík</v>
      </c>
      <c r="F160" s="5">
        <f>IF('Cílová listina'!$B160=""," ",'Cílová listina'!$B160-'Seznam účastníků závodu'!$H$1)</f>
        <v>41531.10418981482</v>
      </c>
      <c r="G160" s="2" t="str">
        <f>IF('Cílová listina'!$A$2:$A$249&lt;&gt;"",VLOOKUP('Cílová listina'!$A$2:$A$249,'Seznam účastníků závodu'!A:E,5,FALSE),"")</f>
        <v>Ostatní</v>
      </c>
      <c r="H160" s="5" t="str">
        <f>IF('Cílová listina'!$A$2:$A$249&lt;&gt;"",VLOOKUP('Cílová listina'!$A$2:$A$249,'Seznam účastníků závodu'!A:E,4,FALSE),"")</f>
        <v>Hlavní trasa - 50 km - Muži</v>
      </c>
      <c r="I160" s="5" t="str">
        <f>IF('Cílová listina'!$A$2:$A$249&lt;&gt;"","OK","")</f>
        <v>OK</v>
      </c>
    </row>
    <row r="161" spans="1:9" ht="15">
      <c r="A161" s="10">
        <v>196</v>
      </c>
      <c r="B161" s="11">
        <v>41531.52364583333</v>
      </c>
      <c r="C161" s="2" t="str">
        <f>IF('Cílová listina'!$A$2:$A$249&lt;&gt;"",VLOOKUP('Cílová listina'!$A$2:$A$249,'Seznam účastníků závodu'!A:B,2,FALSE),"")</f>
        <v>Tomáš</v>
      </c>
      <c r="D161" s="5"/>
      <c r="E161" s="5" t="str">
        <f>IF('Cílová listina'!$A$2:$A$249&lt;&gt;"",VLOOKUP('Cílová listina'!$A$2:$A$249,'Seznam účastníků závodu'!A:C,3,FALSE),"")</f>
        <v>Petržílek</v>
      </c>
      <c r="F161" s="5">
        <f>IF('Cílová listina'!$B161=""," ",'Cílová listina'!$B161-'Seznam účastníků závodu'!$H$1)</f>
        <v>41531.104895833334</v>
      </c>
      <c r="G161" s="2" t="str">
        <f>IF('Cílová listina'!$A$2:$A$249&lt;&gt;"",VLOOKUP('Cílová listina'!$A$2:$A$249,'Seznam účastníků závodu'!A:E,5,FALSE),"")</f>
        <v>Ostatní</v>
      </c>
      <c r="H161" s="5" t="str">
        <f>IF('Cílová listina'!$A$2:$A$249&lt;&gt;"",VLOOKUP('Cílová listina'!$A$2:$A$249,'Seznam účastníků závodu'!A:E,4,FALSE),"")</f>
        <v>Hlavní trasa - 50 km - Muži</v>
      </c>
      <c r="I161" s="5" t="str">
        <f>IF('Cílová listina'!$A$2:$A$249&lt;&gt;"","OK","")</f>
        <v>OK</v>
      </c>
    </row>
    <row r="162" spans="1:9" ht="15">
      <c r="A162" s="10">
        <v>151</v>
      </c>
      <c r="B162" s="11">
        <v>41531.524143518516</v>
      </c>
      <c r="C162" s="2" t="str">
        <f>IF('Cílová listina'!$A$2:$A$249&lt;&gt;"",VLOOKUP('Cílová listina'!$A$2:$A$249,'Seznam účastníků závodu'!A:B,2,FALSE),"")</f>
        <v>André</v>
      </c>
      <c r="D162" s="5"/>
      <c r="E162" s="5" t="str">
        <f>IF('Cílová listina'!$A$2:$A$249&lt;&gt;"",VLOOKUP('Cílová listina'!$A$2:$A$249,'Seznam účastníků závodu'!A:C,3,FALSE),"")</f>
        <v>Fischer </v>
      </c>
      <c r="F162" s="5">
        <f>IF('Cílová listina'!$B162=""," ",'Cílová listina'!$B162-'Seznam účastníků závodu'!$H$1)</f>
        <v>41531.10539351852</v>
      </c>
      <c r="G162" s="2" t="str">
        <f>IF('Cílová listina'!$A$2:$A$249&lt;&gt;"",VLOOKUP('Cílová listina'!$A$2:$A$249,'Seznam účastníků závodu'!A:E,5,FALSE),"")</f>
        <v>Ostatní</v>
      </c>
      <c r="H162" s="5" t="str">
        <f>IF('Cílová listina'!$A$2:$A$249&lt;&gt;"",VLOOKUP('Cílová listina'!$A$2:$A$249,'Seznam účastníků závodu'!A:E,4,FALSE),"")</f>
        <v>Hlavní trasa - 50 km - Muži</v>
      </c>
      <c r="I162" s="5" t="str">
        <f>IF('Cílová listina'!$A$2:$A$249&lt;&gt;"","OK","")</f>
        <v>OK</v>
      </c>
    </row>
    <row r="163" spans="1:9" ht="15">
      <c r="A163" s="10">
        <v>68</v>
      </c>
      <c r="B163" s="11">
        <v>41531.52521990741</v>
      </c>
      <c r="C163" s="2" t="str">
        <f>IF('Cílová listina'!$A$2:$A$249&lt;&gt;"",VLOOKUP('Cílová listina'!$A$2:$A$249,'Seznam účastníků závodu'!A:B,2,FALSE),"")</f>
        <v>Jan</v>
      </c>
      <c r="D163" s="5"/>
      <c r="E163" s="5" t="str">
        <f>IF('Cílová listina'!$A$2:$A$249&lt;&gt;"",VLOOKUP('Cílová listina'!$A$2:$A$249,'Seznam účastníků závodu'!A:C,3,FALSE),"")</f>
        <v>David</v>
      </c>
      <c r="F163" s="5">
        <f>IF('Cílová listina'!$B163=""," ",'Cílová listina'!$B163-'Seznam účastníků závodu'!$H$1)</f>
        <v>41531.10646990741</v>
      </c>
      <c r="G163" s="2" t="str">
        <f>IF('Cílová listina'!$A$2:$A$249&lt;&gt;"",VLOOKUP('Cílová listina'!$A$2:$A$249,'Seznam účastníků závodu'!A:E,5,FALSE),"")</f>
        <v>Ostatní</v>
      </c>
      <c r="H163" s="5" t="str">
        <f>IF('Cílová listina'!$A$2:$A$249&lt;&gt;"",VLOOKUP('Cílová listina'!$A$2:$A$249,'Seznam účastníků závodu'!A:E,4,FALSE),"")</f>
        <v>Hlavní trasa - 50 km - Muži</v>
      </c>
      <c r="I163" s="5" t="str">
        <f>IF('Cílová listina'!$A$2:$A$249&lt;&gt;"","OK","")</f>
        <v>OK</v>
      </c>
    </row>
    <row r="164" spans="1:9" ht="15">
      <c r="A164" s="10">
        <v>159</v>
      </c>
      <c r="B164" s="11">
        <v>41531.5625</v>
      </c>
      <c r="C164" s="2" t="str">
        <f>IF('Cílová listina'!$A$2:$A$249&lt;&gt;"",VLOOKUP('Cílová listina'!$A$2:$A$249,'Seznam účastníků závodu'!A:B,2,FALSE),"")</f>
        <v>Žaneta</v>
      </c>
      <c r="D164" s="5"/>
      <c r="E164" s="5" t="str">
        <f>IF('Cílová listina'!$A$2:$A$249&lt;&gt;"",VLOOKUP('Cílová listina'!$A$2:$A$249,'Seznam účastníků závodu'!A:C,3,FALSE),"")</f>
        <v>Kulíková </v>
      </c>
      <c r="F164" s="5">
        <f>IF('Cílová listina'!$B164=""," ",'Cílová listina'!$B164-'Seznam účastníků závodu'!$H$1)</f>
        <v>41531.14375</v>
      </c>
      <c r="G164" s="2" t="str">
        <f>IF('Cílová listina'!$A$2:$A$249&lt;&gt;"",VLOOKUP('Cílová listina'!$A$2:$A$249,'Seznam účastníků závodu'!A:E,5,FALSE),"")</f>
        <v>Ostatní</v>
      </c>
      <c r="H164" s="5" t="str">
        <f>IF('Cílová listina'!$A$2:$A$249&lt;&gt;"",VLOOKUP('Cílová listina'!$A$2:$A$249,'Seznam účastníků závodu'!A:E,4,FALSE),"")</f>
        <v>Turistická trasa - 15 km</v>
      </c>
      <c r="I164" s="5" t="str">
        <f>IF('Cílová listina'!$A$2:$A$249&lt;&gt;"","OK","")</f>
        <v>OK</v>
      </c>
    </row>
    <row r="165" spans="1:9" ht="15">
      <c r="A165" s="10">
        <v>50</v>
      </c>
      <c r="B165" s="11">
        <v>41531.52613425926</v>
      </c>
      <c r="C165" s="2" t="str">
        <f>IF('Cílová listina'!$A$2:$A$249&lt;&gt;"",VLOOKUP('Cílová listina'!$A$2:$A$249,'Seznam účastníků závodu'!A:B,2,FALSE),"")</f>
        <v>Pavla</v>
      </c>
      <c r="D165" s="5"/>
      <c r="E165" s="5" t="str">
        <f>IF('Cílová listina'!$A$2:$A$249&lt;&gt;"",VLOOKUP('Cílová listina'!$A$2:$A$249,'Seznam účastníků závodu'!A:C,3,FALSE),"")</f>
        <v>Jáčová</v>
      </c>
      <c r="F165" s="5">
        <f>IF('Cílová listina'!$B165=""," ",'Cílová listina'!$B165-'Seznam účastníků závodu'!$H$1)</f>
        <v>41531.10738425926</v>
      </c>
      <c r="G165" s="2" t="str">
        <f>IF('Cílová listina'!$A$2:$A$249&lt;&gt;"",VLOOKUP('Cílová listina'!$A$2:$A$249,'Seznam účastníků závodu'!A:E,5,FALSE),"")</f>
        <v>Ostatní</v>
      </c>
      <c r="H165" s="5" t="str">
        <f>IF('Cílová listina'!$A$2:$A$249&lt;&gt;"",VLOOKUP('Cílová listina'!$A$2:$A$249,'Seznam účastníků závodu'!A:E,4,FALSE),"")</f>
        <v>Hlavní trasa - 50 km - Ženy</v>
      </c>
      <c r="I165" s="5" t="str">
        <f>IF('Cílová listina'!$A$2:$A$249&lt;&gt;"","OK","")</f>
        <v>OK</v>
      </c>
    </row>
    <row r="166" spans="1:9" ht="15">
      <c r="A166" s="10">
        <v>167</v>
      </c>
      <c r="B166" s="11">
        <v>41531.52614583333</v>
      </c>
      <c r="C166" s="2" t="str">
        <f>IF('Cílová listina'!$A$2:$A$249&lt;&gt;"",VLOOKUP('Cílová listina'!$A$2:$A$249,'Seznam účastníků závodu'!A:B,2,FALSE),"")</f>
        <v>Pavel</v>
      </c>
      <c r="D166" s="5"/>
      <c r="E166" s="5" t="str">
        <f>IF('Cílová listina'!$A$2:$A$249&lt;&gt;"",VLOOKUP('Cílová listina'!$A$2:$A$249,'Seznam účastníků závodu'!A:C,3,FALSE),"")</f>
        <v>Skřek</v>
      </c>
      <c r="F166" s="5">
        <f>IF('Cílová listina'!$B166=""," ",'Cílová listina'!$B166-'Seznam účastníků závodu'!$H$1)</f>
        <v>41531.107395833336</v>
      </c>
      <c r="G166" s="2" t="str">
        <f>IF('Cílová listina'!$A$2:$A$249&lt;&gt;"",VLOOKUP('Cílová listina'!$A$2:$A$249,'Seznam účastníků závodu'!A:E,5,FALSE),"")</f>
        <v>Ostatní</v>
      </c>
      <c r="H166" s="5" t="str">
        <f>IF('Cílová listina'!$A$2:$A$249&lt;&gt;"",VLOOKUP('Cílová listina'!$A$2:$A$249,'Seznam účastníků závodu'!A:E,4,FALSE),"")</f>
        <v>Hlavní trasa - 50 km - Muži</v>
      </c>
      <c r="I166" s="5" t="str">
        <f>IF('Cílová listina'!$A$2:$A$249&lt;&gt;"","OK","")</f>
        <v>OK</v>
      </c>
    </row>
    <row r="167" spans="1:9" ht="15">
      <c r="A167" s="10">
        <v>116</v>
      </c>
      <c r="B167" s="11">
        <v>41531.526412037034</v>
      </c>
      <c r="C167" s="2" t="str">
        <f>IF('Cílová listina'!$A$2:$A$249&lt;&gt;"",VLOOKUP('Cílová listina'!$A$2:$A$249,'Seznam účastníků závodu'!A:B,2,FALSE),"")</f>
        <v>Jiří</v>
      </c>
      <c r="D167" s="5"/>
      <c r="E167" s="5" t="str">
        <f>IF('Cílová listina'!$A$2:$A$249&lt;&gt;"",VLOOKUP('Cílová listina'!$A$2:$A$249,'Seznam účastníků závodu'!A:C,3,FALSE),"")</f>
        <v>Dobšovič</v>
      </c>
      <c r="F167" s="5">
        <f>IF('Cílová listina'!$B167=""," ",'Cílová listina'!$B167-'Seznam účastníků závodu'!$H$1)</f>
        <v>41531.10766203704</v>
      </c>
      <c r="G167" s="2" t="str">
        <f>IF('Cílová listina'!$A$2:$A$249&lt;&gt;"",VLOOKUP('Cílová listina'!$A$2:$A$249,'Seznam účastníků závodu'!A:E,5,FALSE),"")</f>
        <v>Ostatní</v>
      </c>
      <c r="H167" s="5" t="str">
        <f>IF('Cílová listina'!$A$2:$A$249&lt;&gt;"",VLOOKUP('Cílová listina'!$A$2:$A$249,'Seznam účastníků závodu'!A:E,4,FALSE),"")</f>
        <v>Hlavní trasa - 50 km - Muži</v>
      </c>
      <c r="I167" s="5" t="str">
        <f>IF('Cílová listina'!$A$2:$A$249&lt;&gt;"","OK","")</f>
        <v>OK</v>
      </c>
    </row>
    <row r="168" spans="1:9" ht="15">
      <c r="A168" s="10">
        <v>14</v>
      </c>
      <c r="B168" s="11">
        <v>41531.52653935185</v>
      </c>
      <c r="C168" s="2" t="str">
        <f>IF('Cílová listina'!$A$2:$A$249&lt;&gt;"",VLOOKUP('Cílová listina'!$A$2:$A$249,'Seznam účastníků závodu'!A:B,2,FALSE),"")</f>
        <v>Martin</v>
      </c>
      <c r="D168" s="5"/>
      <c r="E168" s="5" t="str">
        <f>IF('Cílová listina'!$A$2:$A$249&lt;&gt;"",VLOOKUP('Cílová listina'!$A$2:$A$249,'Seznam účastníků závodu'!A:C,3,FALSE),"")</f>
        <v>Kyslík</v>
      </c>
      <c r="F168" s="5">
        <f>IF('Cílová listina'!$B168=""," ",'Cílová listina'!$B168-'Seznam účastníků závodu'!$H$1)</f>
        <v>41531.10778935185</v>
      </c>
      <c r="G168" s="2" t="str">
        <f>IF('Cílová listina'!$A$2:$A$249&lt;&gt;"",VLOOKUP('Cílová listina'!$A$2:$A$249,'Seznam účastníků závodu'!A:E,5,FALSE),"")</f>
        <v>Ostatní</v>
      </c>
      <c r="H168" s="5" t="str">
        <f>IF('Cílová listina'!$A$2:$A$249&lt;&gt;"",VLOOKUP('Cílová listina'!$A$2:$A$249,'Seznam účastníků závodu'!A:E,4,FALSE),"")</f>
        <v>Hlavní trasa - 50 km - Muži</v>
      </c>
      <c r="I168" s="5" t="str">
        <f>IF('Cílová listina'!$A$2:$A$249&lt;&gt;"","OK","")</f>
        <v>OK</v>
      </c>
    </row>
    <row r="169" spans="1:9" ht="15">
      <c r="A169" s="10">
        <v>117</v>
      </c>
      <c r="B169" s="11">
        <v>41531.526550925926</v>
      </c>
      <c r="C169" s="2" t="str">
        <f>IF('Cílová listina'!$A$2:$A$249&lt;&gt;"",VLOOKUP('Cílová listina'!$A$2:$A$249,'Seznam účastníků závodu'!A:B,2,FALSE),"")</f>
        <v>Filip</v>
      </c>
      <c r="D169" s="5"/>
      <c r="E169" s="5" t="str">
        <f>IF('Cílová listina'!$A$2:$A$249&lt;&gt;"",VLOOKUP('Cílová listina'!$A$2:$A$249,'Seznam účastníků závodu'!A:C,3,FALSE),"")</f>
        <v>Kyslík</v>
      </c>
      <c r="F169" s="5">
        <f>IF('Cílová listina'!$B169=""," ",'Cílová listina'!$B169-'Seznam účastníků závodu'!$H$1)</f>
        <v>41531.10780092593</v>
      </c>
      <c r="G169" s="2" t="str">
        <f>IF('Cílová listina'!$A$2:$A$249&lt;&gt;"",VLOOKUP('Cílová listina'!$A$2:$A$249,'Seznam účastníků závodu'!A:E,5,FALSE),"")</f>
        <v>Ostatní</v>
      </c>
      <c r="H169" s="5" t="str">
        <f>IF('Cílová listina'!$A$2:$A$249&lt;&gt;"",VLOOKUP('Cílová listina'!$A$2:$A$249,'Seznam účastníků závodu'!A:E,4,FALSE),"")</f>
        <v>Hlavní trasa - 50 km - Muži</v>
      </c>
      <c r="I169" s="5" t="str">
        <f>IF('Cílová listina'!$A$2:$A$249&lt;&gt;"","OK","")</f>
        <v>OK</v>
      </c>
    </row>
    <row r="170" spans="1:9" ht="15">
      <c r="A170" s="10">
        <v>16</v>
      </c>
      <c r="B170" s="11">
        <v>41531.527037037034</v>
      </c>
      <c r="C170" s="2" t="str">
        <f>IF('Cílová listina'!$A$2:$A$249&lt;&gt;"",VLOOKUP('Cílová listina'!$A$2:$A$249,'Seznam účastníků závodu'!A:B,2,FALSE),"")</f>
        <v>Michal</v>
      </c>
      <c r="D170" s="5"/>
      <c r="E170" s="5" t="str">
        <f>IF('Cílová listina'!$A$2:$A$249&lt;&gt;"",VLOOKUP('Cílová listina'!$A$2:$A$249,'Seznam účastníků závodu'!A:C,3,FALSE),"")</f>
        <v>Zaorálek</v>
      </c>
      <c r="F170" s="5">
        <f>IF('Cílová listina'!$B170=""," ",'Cílová listina'!$B170-'Seznam účastníků závodu'!$H$1)</f>
        <v>41531.10828703704</v>
      </c>
      <c r="G170" s="2" t="str">
        <f>IF('Cílová listina'!$A$2:$A$249&lt;&gt;"",VLOOKUP('Cílová listina'!$A$2:$A$249,'Seznam účastníků závodu'!A:E,5,FALSE),"")</f>
        <v>Ostatní</v>
      </c>
      <c r="H170" s="5" t="str">
        <f>IF('Cílová listina'!$A$2:$A$249&lt;&gt;"",VLOOKUP('Cílová listina'!$A$2:$A$249,'Seznam účastníků závodu'!A:E,4,FALSE),"")</f>
        <v>Hlavní trasa - 50 km - Muži</v>
      </c>
      <c r="I170" s="5" t="str">
        <f>IF('Cílová listina'!$A$2:$A$249&lt;&gt;"","OK","")</f>
        <v>OK</v>
      </c>
    </row>
    <row r="171" spans="1:9" ht="15">
      <c r="A171" s="10">
        <v>41</v>
      </c>
      <c r="B171" s="11">
        <v>41531.52724537037</v>
      </c>
      <c r="C171" s="2" t="str">
        <f>IF('Cílová listina'!$A$2:$A$249&lt;&gt;"",VLOOKUP('Cílová listina'!$A$2:$A$249,'Seznam účastníků závodu'!A:B,2,FALSE),"")</f>
        <v>Lukáš</v>
      </c>
      <c r="D171" s="5"/>
      <c r="E171" s="5" t="str">
        <f>IF('Cílová listina'!$A$2:$A$249&lt;&gt;"",VLOOKUP('Cílová listina'!$A$2:$A$249,'Seznam účastníků závodu'!A:C,3,FALSE),"")</f>
        <v>Krejčík</v>
      </c>
      <c r="F171" s="5">
        <f>IF('Cílová listina'!$B171=""," ",'Cílová listina'!$B171-'Seznam účastníků závodu'!$H$1)</f>
        <v>41531.108495370376</v>
      </c>
      <c r="G171" s="2" t="str">
        <f>IF('Cílová listina'!$A$2:$A$249&lt;&gt;"",VLOOKUP('Cílová listina'!$A$2:$A$249,'Seznam účastníků závodu'!A:E,5,FALSE),"")</f>
        <v>Ostatní</v>
      </c>
      <c r="H171" s="5" t="str">
        <f>IF('Cílová listina'!$A$2:$A$249&lt;&gt;"",VLOOKUP('Cílová listina'!$A$2:$A$249,'Seznam účastníků závodu'!A:E,4,FALSE),"")</f>
        <v>Hlavní trasa - 50 km - Muži</v>
      </c>
      <c r="I171" s="5" t="str">
        <f>IF('Cílová listina'!$A$2:$A$249&lt;&gt;"","OK","")</f>
        <v>OK</v>
      </c>
    </row>
    <row r="172" spans="1:9" ht="15">
      <c r="A172" s="10">
        <v>194</v>
      </c>
      <c r="B172" s="11">
        <v>41531.52746527778</v>
      </c>
      <c r="C172" s="2" t="str">
        <f>IF('Cílová listina'!$A$2:$A$249&lt;&gt;"",VLOOKUP('Cílová listina'!$A$2:$A$249,'Seznam účastníků závodu'!A:B,2,FALSE),"")</f>
        <v>Petr</v>
      </c>
      <c r="D172" s="5"/>
      <c r="E172" s="5" t="str">
        <f>IF('Cílová listina'!$A$2:$A$249&lt;&gt;"",VLOOKUP('Cílová listina'!$A$2:$A$249,'Seznam účastníků závodu'!A:C,3,FALSE),"")</f>
        <v>Doubek</v>
      </c>
      <c r="F172" s="5">
        <f>IF('Cílová listina'!$B172=""," ",'Cílová listina'!$B172-'Seznam účastníků závodu'!$H$1)</f>
        <v>41531.10871527778</v>
      </c>
      <c r="G172" s="2" t="str">
        <f>IF('Cílová listina'!$A$2:$A$249&lt;&gt;"",VLOOKUP('Cílová listina'!$A$2:$A$249,'Seznam účastníků závodu'!A:E,5,FALSE),"")</f>
        <v>Ostatní</v>
      </c>
      <c r="H172" s="5" t="str">
        <f>IF('Cílová listina'!$A$2:$A$249&lt;&gt;"",VLOOKUP('Cílová listina'!$A$2:$A$249,'Seznam účastníků závodu'!A:E,4,FALSE),"")</f>
        <v>Hlavní trasa - 50 km - Muži</v>
      </c>
      <c r="I172" s="5" t="str">
        <f>IF('Cílová listina'!$A$2:$A$249&lt;&gt;"","OK","")</f>
        <v>OK</v>
      </c>
    </row>
    <row r="173" spans="1:9" ht="15">
      <c r="A173" s="10">
        <v>121</v>
      </c>
      <c r="B173" s="11">
        <v>41531.527604166666</v>
      </c>
      <c r="C173" s="2" t="str">
        <f>IF('Cílová listina'!$A$2:$A$249&lt;&gt;"",VLOOKUP('Cílová listina'!$A$2:$A$249,'Seznam účastníků závodu'!A:B,2,FALSE),"")</f>
        <v>Jiří</v>
      </c>
      <c r="D173" s="5"/>
      <c r="E173" s="5" t="str">
        <f>IF('Cílová listina'!$A$2:$A$249&lt;&gt;"",VLOOKUP('Cílová listina'!$A$2:$A$249,'Seznam účastníků závodu'!A:C,3,FALSE),"")</f>
        <v>Kašparec</v>
      </c>
      <c r="F173" s="5">
        <f>IF('Cílová listina'!$B173=""," ",'Cílová listina'!$B173-'Seznam účastníků závodu'!$H$1)</f>
        <v>41531.10885416667</v>
      </c>
      <c r="G173" s="2" t="str">
        <f>IF('Cílová listina'!$A$2:$A$249&lt;&gt;"",VLOOKUP('Cílová listina'!$A$2:$A$249,'Seznam účastníků závodu'!A:E,5,FALSE),"")</f>
        <v>Ostatní</v>
      </c>
      <c r="H173" s="5" t="str">
        <f>IF('Cílová listina'!$A$2:$A$249&lt;&gt;"",VLOOKUP('Cílová listina'!$A$2:$A$249,'Seznam účastníků závodu'!A:E,4,FALSE),"")</f>
        <v>Hlavní trasa - 50 km - Muži</v>
      </c>
      <c r="I173" s="5" t="str">
        <f>IF('Cílová listina'!$A$2:$A$249&lt;&gt;"","OK","")</f>
        <v>OK</v>
      </c>
    </row>
    <row r="174" spans="1:9" ht="15">
      <c r="A174" s="10">
        <v>201</v>
      </c>
      <c r="B174" s="11">
        <v>41531.52778935185</v>
      </c>
      <c r="C174" s="2" t="str">
        <f>IF('Cílová listina'!$A$2:$A$249&lt;&gt;"",VLOOKUP('Cílová listina'!$A$2:$A$249,'Seznam účastníků závodu'!A:B,2,FALSE),"")</f>
        <v>Jiří</v>
      </c>
      <c r="D174" s="5"/>
      <c r="E174" s="5" t="str">
        <f>IF('Cílová listina'!$A$2:$A$249&lt;&gt;"",VLOOKUP('Cílová listina'!$A$2:$A$249,'Seznam účastníků závodu'!A:C,3,FALSE),"")</f>
        <v>Hartmann</v>
      </c>
      <c r="F174" s="5">
        <f>IF('Cílová listina'!$B174=""," ",'Cílová listina'!$B174-'Seznam účastníků závodu'!$H$1)</f>
        <v>41531.10903935185</v>
      </c>
      <c r="G174" s="2" t="str">
        <f>IF('Cílová listina'!$A$2:$A$249&lt;&gt;"",VLOOKUP('Cílová listina'!$A$2:$A$249,'Seznam účastníků závodu'!A:E,5,FALSE),"")</f>
        <v>Ostatní</v>
      </c>
      <c r="H174" s="5" t="str">
        <f>IF('Cílová listina'!$A$2:$A$249&lt;&gt;"",VLOOKUP('Cílová listina'!$A$2:$A$249,'Seznam účastníků závodu'!A:E,4,FALSE),"")</f>
        <v>Hlavní trasa - 50 km - Muži</v>
      </c>
      <c r="I174" s="5" t="str">
        <f>IF('Cílová listina'!$A$2:$A$249&lt;&gt;"","OK","")</f>
        <v>OK</v>
      </c>
    </row>
    <row r="175" spans="1:9" ht="15">
      <c r="A175" s="10">
        <v>192</v>
      </c>
      <c r="B175" s="11">
        <v>41531.52783564815</v>
      </c>
      <c r="C175" s="2" t="str">
        <f>IF('Cílová listina'!$A$2:$A$249&lt;&gt;"",VLOOKUP('Cílová listina'!$A$2:$A$249,'Seznam účastníků závodu'!A:B,2,FALSE),"")</f>
        <v>Pavel</v>
      </c>
      <c r="D175" s="5"/>
      <c r="E175" s="5" t="str">
        <f>IF('Cílová listina'!$A$2:$A$249&lt;&gt;"",VLOOKUP('Cílová listina'!$A$2:$A$249,'Seznam účastníků závodu'!A:C,3,FALSE),"")</f>
        <v>Řezáč</v>
      </c>
      <c r="F175" s="5">
        <f>IF('Cílová listina'!$B175=""," ",'Cílová listina'!$B175-'Seznam účastníků závodu'!$H$1)</f>
        <v>41531.10908564815</v>
      </c>
      <c r="G175" s="2" t="str">
        <f>IF('Cílová listina'!$A$2:$A$249&lt;&gt;"",VLOOKUP('Cílová listina'!$A$2:$A$249,'Seznam účastníků závodu'!A:E,5,FALSE),"")</f>
        <v>Ostatní</v>
      </c>
      <c r="H175" s="5" t="str">
        <f>IF('Cílová listina'!$A$2:$A$249&lt;&gt;"",VLOOKUP('Cílová listina'!$A$2:$A$249,'Seznam účastníků závodu'!A:E,4,FALSE),"")</f>
        <v>Hlavní trasa - 50 km - Muži</v>
      </c>
      <c r="I175" s="5" t="str">
        <f>IF('Cílová listina'!$A$2:$A$249&lt;&gt;"","OK","")</f>
        <v>OK</v>
      </c>
    </row>
    <row r="176" spans="1:9" ht="15">
      <c r="A176" s="10">
        <v>58</v>
      </c>
      <c r="B176" s="11">
        <v>41531.52789351852</v>
      </c>
      <c r="C176" s="2" t="str">
        <f>IF('Cílová listina'!$A$2:$A$249&lt;&gt;"",VLOOKUP('Cílová listina'!$A$2:$A$249,'Seznam účastníků závodu'!A:B,2,FALSE),"")</f>
        <v>Petr</v>
      </c>
      <c r="D176" s="5"/>
      <c r="E176" s="5" t="str">
        <f>IF('Cílová listina'!$A$2:$A$249&lt;&gt;"",VLOOKUP('Cílová listina'!$A$2:$A$249,'Seznam účastníků závodu'!A:C,3,FALSE),"")</f>
        <v>Techlovský</v>
      </c>
      <c r="F176" s="5">
        <f>IF('Cílová listina'!$B176=""," ",'Cílová listina'!$B176-'Seznam účastníků závodu'!$H$1)</f>
        <v>41531.10914351852</v>
      </c>
      <c r="G176" s="2" t="str">
        <f>IF('Cílová listina'!$A$2:$A$249&lt;&gt;"",VLOOKUP('Cílová listina'!$A$2:$A$249,'Seznam účastníků závodu'!A:E,5,FALSE),"")</f>
        <v>Ostatní</v>
      </c>
      <c r="H176" s="5" t="str">
        <f>IF('Cílová listina'!$A$2:$A$249&lt;&gt;"",VLOOKUP('Cílová listina'!$A$2:$A$249,'Seznam účastníků závodu'!A:E,4,FALSE),"")</f>
        <v>Hlavní trasa - 50 km - Muži</v>
      </c>
      <c r="I176" s="5" t="str">
        <f>IF('Cílová listina'!$A$2:$A$249&lt;&gt;"","OK","")</f>
        <v>OK</v>
      </c>
    </row>
    <row r="177" spans="1:9" ht="15">
      <c r="A177" s="10">
        <v>295</v>
      </c>
      <c r="B177" s="11">
        <v>41531.527962962966</v>
      </c>
      <c r="C177" s="2" t="str">
        <f>IF('Cílová listina'!$A$2:$A$249&lt;&gt;"",VLOOKUP('Cílová listina'!$A$2:$A$249,'Seznam účastníků závodu'!A:B,2,FALSE),"")</f>
        <v>Jaroslav</v>
      </c>
      <c r="D177" s="5"/>
      <c r="E177" s="5" t="str">
        <f>IF('Cílová listina'!$A$2:$A$249&lt;&gt;"",VLOOKUP('Cílová listina'!$A$2:$A$249,'Seznam účastníků závodu'!A:C,3,FALSE),"")</f>
        <v>Dykast</v>
      </c>
      <c r="F177" s="5">
        <f>IF('Cílová listina'!$B177=""," ",'Cílová listina'!$B177-'Seznam účastníků závodu'!$H$1)</f>
        <v>41531.10921296297</v>
      </c>
      <c r="G177" s="2" t="str">
        <f>IF('Cílová listina'!$A$2:$A$249&lt;&gt;"",VLOOKUP('Cílová listina'!$A$2:$A$249,'Seznam účastníků závodu'!A:E,5,FALSE),"")</f>
        <v>Ostatní</v>
      </c>
      <c r="H177" s="5" t="str">
        <f>IF('Cílová listina'!$A$2:$A$249&lt;&gt;"",VLOOKUP('Cílová listina'!$A$2:$A$249,'Seznam účastníků závodu'!A:E,4,FALSE),"")</f>
        <v>Hlavní trasa - 50 km - Muži</v>
      </c>
      <c r="I177" s="5" t="str">
        <f>IF('Cílová listina'!$A$2:$A$249&lt;&gt;"","OK","")</f>
        <v>OK</v>
      </c>
    </row>
    <row r="178" spans="1:9" ht="15">
      <c r="A178" s="10">
        <v>197</v>
      </c>
      <c r="B178" s="11">
        <v>41531.52868055556</v>
      </c>
      <c r="C178" s="2" t="str">
        <f>IF('Cílová listina'!$A$2:$A$249&lt;&gt;"",VLOOKUP('Cílová listina'!$A$2:$A$249,'Seznam účastníků závodu'!A:B,2,FALSE),"")</f>
        <v>Michal</v>
      </c>
      <c r="D178" s="5"/>
      <c r="E178" s="5" t="str">
        <f>IF('Cílová listina'!$A$2:$A$249&lt;&gt;"",VLOOKUP('Cílová listina'!$A$2:$A$249,'Seznam účastníků závodu'!A:C,3,FALSE),"")</f>
        <v>Žižák</v>
      </c>
      <c r="F178" s="5">
        <f>IF('Cílová listina'!$B178=""," ",'Cílová listina'!$B178-'Seznam účastníků závodu'!$H$1)</f>
        <v>41531.10993055556</v>
      </c>
      <c r="G178" s="2" t="str">
        <f>IF('Cílová listina'!$A$2:$A$249&lt;&gt;"",VLOOKUP('Cílová listina'!$A$2:$A$249,'Seznam účastníků závodu'!A:E,5,FALSE),"")</f>
        <v>Ostatní</v>
      </c>
      <c r="H178" s="5" t="str">
        <f>IF('Cílová listina'!$A$2:$A$249&lt;&gt;"",VLOOKUP('Cílová listina'!$A$2:$A$249,'Seznam účastníků závodu'!A:E,4,FALSE),"")</f>
        <v>Hlavní trasa - 50 km - Muži</v>
      </c>
      <c r="I178" s="5" t="str">
        <f>IF('Cílová listina'!$A$2:$A$249&lt;&gt;"","OK","")</f>
        <v>OK</v>
      </c>
    </row>
    <row r="179" spans="1:9" ht="15">
      <c r="A179" s="10">
        <v>141</v>
      </c>
      <c r="B179" s="11">
        <v>41531.529282407406</v>
      </c>
      <c r="C179" s="2" t="str">
        <f>IF('Cílová listina'!$A$2:$A$249&lt;&gt;"",VLOOKUP('Cílová listina'!$A$2:$A$249,'Seznam účastníků závodu'!A:B,2,FALSE),"")</f>
        <v>Jan</v>
      </c>
      <c r="D179" s="5"/>
      <c r="E179" s="5" t="str">
        <f>IF('Cílová listina'!$A$2:$A$249&lt;&gt;"",VLOOKUP('Cílová listina'!$A$2:$A$249,'Seznam účastníků závodu'!A:C,3,FALSE),"")</f>
        <v>Karas</v>
      </c>
      <c r="F179" s="5">
        <f>IF('Cílová listina'!$B179=""," ",'Cílová listina'!$B179-'Seznam účastníků závodu'!$H$1)</f>
        <v>41531.11053240741</v>
      </c>
      <c r="G179" s="2" t="str">
        <f>IF('Cílová listina'!$A$2:$A$249&lt;&gt;"",VLOOKUP('Cílová listina'!$A$2:$A$249,'Seznam účastníků závodu'!A:E,5,FALSE),"")</f>
        <v>Ostatní</v>
      </c>
      <c r="H179" s="5" t="str">
        <f>IF('Cílová listina'!$A$2:$A$249&lt;&gt;"",VLOOKUP('Cílová listina'!$A$2:$A$249,'Seznam účastníků závodu'!A:E,4,FALSE),"")</f>
        <v>Hlavní trasa - 50 km - Muži</v>
      </c>
      <c r="I179" s="5" t="str">
        <f>IF('Cílová listina'!$A$2:$A$249&lt;&gt;"","OK","")</f>
        <v>OK</v>
      </c>
    </row>
    <row r="180" spans="1:9" ht="15">
      <c r="A180" s="10">
        <v>208</v>
      </c>
      <c r="B180" s="11">
        <v>41531.52960648148</v>
      </c>
      <c r="C180" s="2" t="str">
        <f>IF('Cílová listina'!$A$2:$A$249&lt;&gt;"",VLOOKUP('Cílová listina'!$A$2:$A$249,'Seznam účastníků závodu'!A:B,2,FALSE),"")</f>
        <v>Juraj</v>
      </c>
      <c r="D180" s="5"/>
      <c r="E180" s="5" t="str">
        <f>IF('Cílová listina'!$A$2:$A$249&lt;&gt;"",VLOOKUP('Cílová listina'!$A$2:$A$249,'Seznam účastníků závodu'!A:C,3,FALSE),"")</f>
        <v>Šeketa</v>
      </c>
      <c r="F180" s="5">
        <f>IF('Cílová listina'!$B180=""," ",'Cílová listina'!$B180-'Seznam účastníků závodu'!$H$1)</f>
        <v>41531.110856481486</v>
      </c>
      <c r="G180" s="2" t="str">
        <f>IF('Cílová listina'!$A$2:$A$249&lt;&gt;"",VLOOKUP('Cílová listina'!$A$2:$A$249,'Seznam účastníků závodu'!A:E,5,FALSE),"")</f>
        <v>Ostatní</v>
      </c>
      <c r="H180" s="5" t="str">
        <f>IF('Cílová listina'!$A$2:$A$249&lt;&gt;"",VLOOKUP('Cílová listina'!$A$2:$A$249,'Seznam účastníků závodu'!A:E,4,FALSE),"")</f>
        <v>Hlavní trasa - 50 km - Muži</v>
      </c>
      <c r="I180" s="5" t="str">
        <f>IF('Cílová listina'!$A$2:$A$249&lt;&gt;"","OK","")</f>
        <v>OK</v>
      </c>
    </row>
    <row r="181" spans="1:9" ht="15">
      <c r="A181" s="10">
        <v>169</v>
      </c>
      <c r="B181" s="11">
        <v>41531.52961805555</v>
      </c>
      <c r="C181" s="2" t="str">
        <f>IF('Cílová listina'!$A$2:$A$249&lt;&gt;"",VLOOKUP('Cílová listina'!$A$2:$A$249,'Seznam účastníků závodu'!A:B,2,FALSE),"")</f>
        <v>Petr</v>
      </c>
      <c r="D181" s="5"/>
      <c r="E181" s="5" t="str">
        <f>IF('Cílová listina'!$A$2:$A$249&lt;&gt;"",VLOOKUP('Cílová listina'!$A$2:$A$249,'Seznam účastníků závodu'!A:C,3,FALSE),"")</f>
        <v>Hruška</v>
      </c>
      <c r="F181" s="5">
        <f>IF('Cílová listina'!$B181=""," ",'Cílová listina'!$B181-'Seznam účastníků závodu'!$H$1)</f>
        <v>41531.110868055555</v>
      </c>
      <c r="G181" s="2" t="str">
        <f>IF('Cílová listina'!$A$2:$A$249&lt;&gt;"",VLOOKUP('Cílová listina'!$A$2:$A$249,'Seznam účastníků závodu'!A:E,5,FALSE),"")</f>
        <v>Ostatní</v>
      </c>
      <c r="H181" s="5" t="str">
        <f>IF('Cílová listina'!$A$2:$A$249&lt;&gt;"",VLOOKUP('Cílová listina'!$A$2:$A$249,'Seznam účastníků závodu'!A:E,4,FALSE),"")</f>
        <v>Hlavní trasa - 50 km - Muži</v>
      </c>
      <c r="I181" s="5" t="str">
        <f>IF('Cílová listina'!$A$2:$A$249&lt;&gt;"","OK","")</f>
        <v>OK</v>
      </c>
    </row>
    <row r="182" spans="1:9" ht="15">
      <c r="A182" s="10">
        <v>207</v>
      </c>
      <c r="B182" s="11">
        <v>41531.530173611114</v>
      </c>
      <c r="C182" s="2" t="str">
        <f>IF('Cílová listina'!$A$2:$A$249&lt;&gt;"",VLOOKUP('Cílová listina'!$A$2:$A$249,'Seznam účastníků závodu'!A:B,2,FALSE),"")</f>
        <v>Jiří</v>
      </c>
      <c r="D182" s="5"/>
      <c r="E182" s="5" t="str">
        <f>IF('Cílová listina'!$A$2:$A$249&lt;&gt;"",VLOOKUP('Cílová listina'!$A$2:$A$249,'Seznam účastníků závodu'!A:C,3,FALSE),"")</f>
        <v>Mathauser</v>
      </c>
      <c r="F182" s="5">
        <f>IF('Cílová listina'!$B182=""," ",'Cílová listina'!$B182-'Seznam účastníků závodu'!$H$1)</f>
        <v>41531.11142361112</v>
      </c>
      <c r="G182" s="2" t="str">
        <f>IF('Cílová listina'!$A$2:$A$249&lt;&gt;"",VLOOKUP('Cílová listina'!$A$2:$A$249,'Seznam účastníků závodu'!A:E,5,FALSE),"")</f>
        <v>HOPI</v>
      </c>
      <c r="H182" s="5" t="str">
        <f>IF('Cílová listina'!$A$2:$A$249&lt;&gt;"",VLOOKUP('Cílová listina'!$A$2:$A$249,'Seznam účastníků závodu'!A:E,4,FALSE),"")</f>
        <v>Hlavní trasa - 50 km - Muži</v>
      </c>
      <c r="I182" s="5" t="str">
        <f>IF('Cílová listina'!$A$2:$A$249&lt;&gt;"","OK","")</f>
        <v>OK</v>
      </c>
    </row>
    <row r="183" spans="1:9" ht="15">
      <c r="A183" s="10">
        <v>21</v>
      </c>
      <c r="B183" s="11">
        <v>41531.53021990741</v>
      </c>
      <c r="C183" s="2" t="str">
        <f>IF('Cílová listina'!$A$2:$A$249&lt;&gt;"",VLOOKUP('Cílová listina'!$A$2:$A$249,'Seznam účastníků závodu'!A:B,2,FALSE),"")</f>
        <v>Jan</v>
      </c>
      <c r="D183" s="5"/>
      <c r="E183" s="5" t="str">
        <f>IF('Cílová listina'!$A$2:$A$249&lt;&gt;"",VLOOKUP('Cílová listina'!$A$2:$A$249,'Seznam účastníků závodu'!A:C,3,FALSE),"")</f>
        <v>Petráň</v>
      </c>
      <c r="F183" s="5">
        <f>IF('Cílová listina'!$B183=""," ",'Cílová listina'!$B183-'Seznam účastníků závodu'!$H$1)</f>
        <v>41531.11146990741</v>
      </c>
      <c r="G183" s="2" t="str">
        <f>IF('Cílová listina'!$A$2:$A$249&lt;&gt;"",VLOOKUP('Cílová listina'!$A$2:$A$249,'Seznam účastníků závodu'!A:E,5,FALSE),"")</f>
        <v>HOPI</v>
      </c>
      <c r="H183" s="5" t="str">
        <f>IF('Cílová listina'!$A$2:$A$249&lt;&gt;"",VLOOKUP('Cílová listina'!$A$2:$A$249,'Seznam účastníků závodu'!A:E,4,FALSE),"")</f>
        <v>Hlavní trasa - 50 km - Muži</v>
      </c>
      <c r="I183" s="5" t="str">
        <f>IF('Cílová listina'!$A$2:$A$249&lt;&gt;"","OK","")</f>
        <v>OK</v>
      </c>
    </row>
    <row r="184" spans="1:9" ht="15">
      <c r="A184" s="10">
        <v>134</v>
      </c>
      <c r="B184" s="11">
        <v>41531.53024305555</v>
      </c>
      <c r="C184" s="2" t="str">
        <f>IF('Cílová listina'!$A$2:$A$249&lt;&gt;"",VLOOKUP('Cílová listina'!$A$2:$A$249,'Seznam účastníků závodu'!A:B,2,FALSE),"")</f>
        <v>Mirek</v>
      </c>
      <c r="D184" s="5"/>
      <c r="E184" s="5" t="str">
        <f>IF('Cílová listina'!$A$2:$A$249&lt;&gt;"",VLOOKUP('Cílová listina'!$A$2:$A$249,'Seznam účastníků závodu'!A:C,3,FALSE),"")</f>
        <v>Glogar</v>
      </c>
      <c r="F184" s="5">
        <f>IF('Cílová listina'!$B184=""," ",'Cílová listina'!$B184-'Seznam účastníků závodu'!$H$1)</f>
        <v>41531.111493055556</v>
      </c>
      <c r="G184" s="2" t="str">
        <f>IF('Cílová listina'!$A$2:$A$249&lt;&gt;"",VLOOKUP('Cílová listina'!$A$2:$A$249,'Seznam účastníků závodu'!A:E,5,FALSE),"")</f>
        <v>Ostatní</v>
      </c>
      <c r="H184" s="5" t="str">
        <f>IF('Cílová listina'!$A$2:$A$249&lt;&gt;"",VLOOKUP('Cílová listina'!$A$2:$A$249,'Seznam účastníků závodu'!A:E,4,FALSE),"")</f>
        <v>Hlavní trasa - 50 km - Muži</v>
      </c>
      <c r="I184" s="5" t="str">
        <f>IF('Cílová listina'!$A$2:$A$249&lt;&gt;"","OK","")</f>
        <v>OK</v>
      </c>
    </row>
    <row r="185" spans="1:9" ht="15">
      <c r="A185" s="10">
        <v>289</v>
      </c>
      <c r="B185" s="11">
        <v>41531.53138888889</v>
      </c>
      <c r="C185" s="2" t="str">
        <f>IF('Cílová listina'!$A$2:$A$249&lt;&gt;"",VLOOKUP('Cílová listina'!$A$2:$A$249,'Seznam účastníků závodu'!A:B,2,FALSE),"")</f>
        <v>Jan</v>
      </c>
      <c r="D185" s="5"/>
      <c r="E185" s="5" t="str">
        <f>IF('Cílová listina'!$A$2:$A$249&lt;&gt;"",VLOOKUP('Cílová listina'!$A$2:$A$249,'Seznam účastníků závodu'!A:C,3,FALSE),"")</f>
        <v>Krákora</v>
      </c>
      <c r="F185" s="5">
        <f>IF('Cílová listina'!$B185=""," ",'Cílová listina'!$B185-'Seznam účastníků závodu'!$H$1)</f>
        <v>41531.112638888895</v>
      </c>
      <c r="G185" s="2" t="str">
        <f>IF('Cílová listina'!$A$2:$A$249&lt;&gt;"",VLOOKUP('Cílová listina'!$A$2:$A$249,'Seznam účastníků závodu'!A:E,5,FALSE),"")</f>
        <v>Ostatní</v>
      </c>
      <c r="H185" s="5" t="str">
        <f>IF('Cílová listina'!$A$2:$A$249&lt;&gt;"",VLOOKUP('Cílová listina'!$A$2:$A$249,'Seznam účastníků závodu'!A:E,4,FALSE),"")</f>
        <v>Hlavní trasa - 50 km - Muži</v>
      </c>
      <c r="I185" s="5" t="str">
        <f>IF('Cílová listina'!$A$2:$A$249&lt;&gt;"","OK","")</f>
        <v>OK</v>
      </c>
    </row>
    <row r="186" spans="1:9" ht="15">
      <c r="A186" s="10">
        <v>86</v>
      </c>
      <c r="B186" s="11">
        <v>41531.53158564815</v>
      </c>
      <c r="C186" s="2" t="str">
        <f>IF('Cílová listina'!$A$2:$A$249&lt;&gt;"",VLOOKUP('Cílová listina'!$A$2:$A$249,'Seznam účastníků závodu'!A:B,2,FALSE),"")</f>
        <v>Jiří</v>
      </c>
      <c r="D186" s="5"/>
      <c r="E186" s="5" t="str">
        <f>IF('Cílová listina'!$A$2:$A$249&lt;&gt;"",VLOOKUP('Cílová listina'!$A$2:$A$249,'Seznam účastníků závodu'!A:C,3,FALSE),"")</f>
        <v>Macek</v>
      </c>
      <c r="F186" s="5">
        <f>IF('Cílová listina'!$B186=""," ",'Cílová listina'!$B186-'Seznam účastníků závodu'!$H$1)</f>
        <v>41531.11283564815</v>
      </c>
      <c r="G186" s="2" t="str">
        <f>IF('Cílová listina'!$A$2:$A$249&lt;&gt;"",VLOOKUP('Cílová listina'!$A$2:$A$249,'Seznam účastníků závodu'!A:E,5,FALSE),"")</f>
        <v>Ostatní</v>
      </c>
      <c r="H186" s="5" t="str">
        <f>IF('Cílová listina'!$A$2:$A$249&lt;&gt;"",VLOOKUP('Cílová listina'!$A$2:$A$249,'Seznam účastníků závodu'!A:E,4,FALSE),"")</f>
        <v>Hlavní trasa - 50 km - Muži</v>
      </c>
      <c r="I186" s="5" t="str">
        <f>IF('Cílová listina'!$A$2:$A$249&lt;&gt;"","OK","")</f>
        <v>OK</v>
      </c>
    </row>
    <row r="187" spans="1:9" ht="15">
      <c r="A187" s="10">
        <v>129</v>
      </c>
      <c r="B187" s="11">
        <v>41531.53256944445</v>
      </c>
      <c r="C187" s="2" t="str">
        <f>IF('Cílová listina'!$A$2:$A$249&lt;&gt;"",VLOOKUP('Cílová listina'!$A$2:$A$249,'Seznam účastníků závodu'!A:B,2,FALSE),"")</f>
        <v>Petr</v>
      </c>
      <c r="D187" s="5"/>
      <c r="E187" s="5" t="str">
        <f>IF('Cílová listina'!$A$2:$A$249&lt;&gt;"",VLOOKUP('Cílová listina'!$A$2:$A$249,'Seznam účastníků závodu'!A:C,3,FALSE),"")</f>
        <v>Paleček</v>
      </c>
      <c r="F187" s="5">
        <f>IF('Cílová listina'!$B187=""," ",'Cílová listina'!$B187-'Seznam účastníků závodu'!$H$1)</f>
        <v>41531.11381944445</v>
      </c>
      <c r="G187" s="2" t="str">
        <f>IF('Cílová listina'!$A$2:$A$249&lt;&gt;"",VLOOKUP('Cílová listina'!$A$2:$A$249,'Seznam účastníků závodu'!A:E,5,FALSE),"")</f>
        <v>Ostatní</v>
      </c>
      <c r="H187" s="5" t="str">
        <f>IF('Cílová listina'!$A$2:$A$249&lt;&gt;"",VLOOKUP('Cílová listina'!$A$2:$A$249,'Seznam účastníků závodu'!A:E,4,FALSE),"")</f>
        <v>Hlavní trasa - 50 km - Muži</v>
      </c>
      <c r="I187" s="5" t="str">
        <f>IF('Cílová listina'!$A$2:$A$249&lt;&gt;"","OK","")</f>
        <v>OK</v>
      </c>
    </row>
    <row r="188" spans="1:9" ht="15">
      <c r="A188" s="10">
        <v>55</v>
      </c>
      <c r="B188" s="11">
        <v>41531.5328125</v>
      </c>
      <c r="C188" s="2" t="str">
        <f>IF('Cílová listina'!$A$2:$A$249&lt;&gt;"",VLOOKUP('Cílová listina'!$A$2:$A$249,'Seznam účastníků závodu'!A:B,2,FALSE),"")</f>
        <v>Jan</v>
      </c>
      <c r="D188" s="5"/>
      <c r="E188" s="5" t="str">
        <f>IF('Cílová listina'!$A$2:$A$249&lt;&gt;"",VLOOKUP('Cílová listina'!$A$2:$A$249,'Seznam účastníků závodu'!A:C,3,FALSE),"")</f>
        <v>Marták</v>
      </c>
      <c r="F188" s="5">
        <f>IF('Cílová listina'!$B188=""," ",'Cílová listina'!$B188-'Seznam účastníků závodu'!$H$1)</f>
        <v>41531.114062500004</v>
      </c>
      <c r="G188" s="2" t="str">
        <f>IF('Cílová listina'!$A$2:$A$249&lt;&gt;"",VLOOKUP('Cílová listina'!$A$2:$A$249,'Seznam účastníků závodu'!A:E,5,FALSE),"")</f>
        <v>Ostatní</v>
      </c>
      <c r="H188" s="5" t="str">
        <f>IF('Cílová listina'!$A$2:$A$249&lt;&gt;"",VLOOKUP('Cílová listina'!$A$2:$A$249,'Seznam účastníků závodu'!A:E,4,FALSE),"")</f>
        <v>Hlavní trasa - 50 km - Muži</v>
      </c>
      <c r="I188" s="5" t="str">
        <f>IF('Cílová listina'!$A$2:$A$249&lt;&gt;"","OK","")</f>
        <v>OK</v>
      </c>
    </row>
    <row r="189" spans="1:9" ht="15">
      <c r="A189" s="10">
        <v>180</v>
      </c>
      <c r="B189" s="11">
        <v>41531.533854166664</v>
      </c>
      <c r="C189" s="2" t="str">
        <f>IF('Cílová listina'!$A$2:$A$249&lt;&gt;"",VLOOKUP('Cílová listina'!$A$2:$A$249,'Seznam účastníků závodu'!A:B,2,FALSE),"")</f>
        <v>Helena</v>
      </c>
      <c r="D189" s="5"/>
      <c r="E189" s="5" t="str">
        <f>IF('Cílová listina'!$A$2:$A$249&lt;&gt;"",VLOOKUP('Cílová listina'!$A$2:$A$249,'Seznam účastníků závodu'!A:C,3,FALSE),"")</f>
        <v>Koudelková</v>
      </c>
      <c r="F189" s="5">
        <f>IF('Cílová listina'!$B189=""," ",'Cílová listina'!$B189-'Seznam účastníků závodu'!$H$1)</f>
        <v>41531.11510416667</v>
      </c>
      <c r="G189" s="2" t="str">
        <f>IF('Cílová listina'!$A$2:$A$249&lt;&gt;"",VLOOKUP('Cílová listina'!$A$2:$A$249,'Seznam účastníků závodu'!A:E,5,FALSE),"")</f>
        <v>Ostatní</v>
      </c>
      <c r="H189" s="5" t="str">
        <f>IF('Cílová listina'!$A$2:$A$249&lt;&gt;"",VLOOKUP('Cílová listina'!$A$2:$A$249,'Seznam účastníků závodu'!A:E,4,FALSE),"")</f>
        <v>Hlavní trasa - 50 km - Ženy</v>
      </c>
      <c r="I189" s="5" t="str">
        <f>IF('Cílová listina'!$A$2:$A$249&lt;&gt;"","OK","")</f>
        <v>OK</v>
      </c>
    </row>
    <row r="190" spans="1:9" ht="15">
      <c r="A190" s="10">
        <v>43</v>
      </c>
      <c r="B190" s="11">
        <v>41531.53702546296</v>
      </c>
      <c r="C190" s="2" t="str">
        <f>IF('Cílová listina'!$A$2:$A$249&lt;&gt;"",VLOOKUP('Cílová listina'!$A$2:$A$249,'Seznam účastníků závodu'!A:B,2,FALSE),"")</f>
        <v>David </v>
      </c>
      <c r="D190" s="5"/>
      <c r="E190" s="5" t="str">
        <f>IF('Cílová listina'!$A$2:$A$249&lt;&gt;"",VLOOKUP('Cílová listina'!$A$2:$A$249,'Seznam účastníků závodu'!A:C,3,FALSE),"")</f>
        <v>Procházka</v>
      </c>
      <c r="F190" s="5">
        <f>IF('Cílová listina'!$B190=""," ",'Cílová listina'!$B190-'Seznam účastníků závodu'!$H$1)</f>
        <v>41531.11827546296</v>
      </c>
      <c r="G190" s="2" t="str">
        <f>IF('Cílová listina'!$A$2:$A$249&lt;&gt;"",VLOOKUP('Cílová listina'!$A$2:$A$249,'Seznam účastníků závodu'!A:E,5,FALSE),"")</f>
        <v>Ostatní</v>
      </c>
      <c r="H190" s="5" t="str">
        <f>IF('Cílová listina'!$A$2:$A$249&lt;&gt;"",VLOOKUP('Cílová listina'!$A$2:$A$249,'Seznam účastníků závodu'!A:E,4,FALSE),"")</f>
        <v>Hlavní trasa - 50 km - Muži</v>
      </c>
      <c r="I190" s="5" t="str">
        <f>IF('Cílová listina'!$A$2:$A$249&lt;&gt;"","OK","")</f>
        <v>OK</v>
      </c>
    </row>
    <row r="191" spans="1:9" ht="15">
      <c r="A191" s="10">
        <v>69</v>
      </c>
      <c r="B191" s="11">
        <v>41531.53763888889</v>
      </c>
      <c r="C191" s="2" t="str">
        <f>IF('Cílová listina'!$A$2:$A$249&lt;&gt;"",VLOOKUP('Cílová listina'!$A$2:$A$249,'Seznam účastníků závodu'!A:B,2,FALSE),"")</f>
        <v>Milan</v>
      </c>
      <c r="D191" s="5"/>
      <c r="E191" s="5" t="str">
        <f>IF('Cílová listina'!$A$2:$A$249&lt;&gt;"",VLOOKUP('Cílová listina'!$A$2:$A$249,'Seznam účastníků závodu'!A:C,3,FALSE),"")</f>
        <v>Nosek</v>
      </c>
      <c r="F191" s="5">
        <f>IF('Cílová listina'!$B191=""," ",'Cílová listina'!$B191-'Seznam účastníků závodu'!$H$1)</f>
        <v>41531.118888888894</v>
      </c>
      <c r="G191" s="2" t="str">
        <f>IF('Cílová listina'!$A$2:$A$249&lt;&gt;"",VLOOKUP('Cílová listina'!$A$2:$A$249,'Seznam účastníků závodu'!A:E,5,FALSE),"")</f>
        <v>Ostatní</v>
      </c>
      <c r="H191" s="5" t="str">
        <f>IF('Cílová listina'!$A$2:$A$249&lt;&gt;"",VLOOKUP('Cílová listina'!$A$2:$A$249,'Seznam účastníků závodu'!A:E,4,FALSE),"")</f>
        <v>Hlavní trasa - 50 km - Muži</v>
      </c>
      <c r="I191" s="5" t="str">
        <f>IF('Cílová listina'!$A$2:$A$249&lt;&gt;"","OK","")</f>
        <v>OK</v>
      </c>
    </row>
    <row r="192" spans="1:9" ht="15">
      <c r="A192" s="10">
        <v>288</v>
      </c>
      <c r="B192" s="11">
        <v>41531.537835648145</v>
      </c>
      <c r="C192" s="2" t="str">
        <f>IF('Cílová listina'!$A$2:$A$249&lt;&gt;"",VLOOKUP('Cílová listina'!$A$2:$A$249,'Seznam účastníků závodu'!A:B,2,FALSE),"")</f>
        <v>Robert</v>
      </c>
      <c r="D192" s="5"/>
      <c r="E192" s="5" t="str">
        <f>IF('Cílová listina'!$A$2:$A$249&lt;&gt;"",VLOOKUP('Cílová listina'!$A$2:$A$249,'Seznam účastníků závodu'!A:C,3,FALSE),"")</f>
        <v>Ineman</v>
      </c>
      <c r="F192" s="5">
        <f>IF('Cílová listina'!$B192=""," ",'Cílová listina'!$B192-'Seznam účastníků závodu'!$H$1)</f>
        <v>41531.11908564815</v>
      </c>
      <c r="G192" s="2" t="str">
        <f>IF('Cílová listina'!$A$2:$A$249&lt;&gt;"",VLOOKUP('Cílová listina'!$A$2:$A$249,'Seznam účastníků závodu'!A:E,5,FALSE),"")</f>
        <v>Ostatní</v>
      </c>
      <c r="H192" s="5" t="str">
        <f>IF('Cílová listina'!$A$2:$A$249&lt;&gt;"",VLOOKUP('Cílová listina'!$A$2:$A$249,'Seznam účastníků závodu'!A:E,4,FALSE),"")</f>
        <v>Hlavní trasa - 50 km - Muži</v>
      </c>
      <c r="I192" s="5" t="str">
        <f>IF('Cílová listina'!$A$2:$A$249&lt;&gt;"","OK","")</f>
        <v>OK</v>
      </c>
    </row>
    <row r="193" spans="1:9" ht="15">
      <c r="A193" s="10">
        <v>139</v>
      </c>
      <c r="B193" s="11">
        <v>41531.5378587963</v>
      </c>
      <c r="C193" s="2" t="str">
        <f>IF('Cílová listina'!$A$2:$A$249&lt;&gt;"",VLOOKUP('Cílová listina'!$A$2:$A$249,'Seznam účastníků závodu'!A:B,2,FALSE),"")</f>
        <v>Eva</v>
      </c>
      <c r="D193" s="5"/>
      <c r="E193" s="5" t="str">
        <f>IF('Cílová listina'!$A$2:$A$249&lt;&gt;"",VLOOKUP('Cílová listina'!$A$2:$A$249,'Seznam účastníků závodu'!A:C,3,FALSE),"")</f>
        <v>Švecova</v>
      </c>
      <c r="F193" s="5">
        <f>IF('Cílová listina'!$B193=""," ",'Cílová listina'!$B193-'Seznam účastníků závodu'!$H$1)</f>
        <v>41531.1191087963</v>
      </c>
      <c r="G193" s="2" t="str">
        <f>IF('Cílová listina'!$A$2:$A$249&lt;&gt;"",VLOOKUP('Cílová listina'!$A$2:$A$249,'Seznam účastníků závodu'!A:E,5,FALSE),"")</f>
        <v>Ostatní</v>
      </c>
      <c r="H193" s="5" t="str">
        <f>IF('Cílová listina'!$A$2:$A$249&lt;&gt;"",VLOOKUP('Cílová listina'!$A$2:$A$249,'Seznam účastníků závodu'!A:E,4,FALSE),"")</f>
        <v>Hlavní trasa - 50 km - Ženy</v>
      </c>
      <c r="I193" s="5" t="str">
        <f>IF('Cílová listina'!$A$2:$A$249&lt;&gt;"","OK","")</f>
        <v>OK</v>
      </c>
    </row>
    <row r="194" spans="1:9" ht="15">
      <c r="A194" s="10">
        <v>132</v>
      </c>
      <c r="B194" s="11">
        <v>41531.53797453704</v>
      </c>
      <c r="C194" s="2" t="str">
        <f>IF('Cílová listina'!$A$2:$A$249&lt;&gt;"",VLOOKUP('Cílová listina'!$A$2:$A$249,'Seznam účastníků závodu'!A:B,2,FALSE),"")</f>
        <v>Libor</v>
      </c>
      <c r="D194" s="5"/>
      <c r="E194" s="5" t="str">
        <f>IF('Cílová listina'!$A$2:$A$249&lt;&gt;"",VLOOKUP('Cílová listina'!$A$2:$A$249,'Seznam účastníků závodu'!A:C,3,FALSE),"")</f>
        <v>Šimáně</v>
      </c>
      <c r="F194" s="5">
        <f>IF('Cílová listina'!$B194=""," ",'Cílová listina'!$B194-'Seznam účastníků závodu'!$H$1)</f>
        <v>41531.11922453704</v>
      </c>
      <c r="G194" s="2" t="str">
        <f>IF('Cílová listina'!$A$2:$A$249&lt;&gt;"",VLOOKUP('Cílová listina'!$A$2:$A$249,'Seznam účastníků závodu'!A:E,5,FALSE),"")</f>
        <v>Ostatní</v>
      </c>
      <c r="H194" s="5" t="str">
        <f>IF('Cílová listina'!$A$2:$A$249&lt;&gt;"",VLOOKUP('Cílová listina'!$A$2:$A$249,'Seznam účastníků závodu'!A:E,4,FALSE),"")</f>
        <v>Hlavní trasa - 50 km - Muži</v>
      </c>
      <c r="I194" s="5" t="str">
        <f>IF('Cílová listina'!$A$2:$A$249&lt;&gt;"","OK","")</f>
        <v>OK</v>
      </c>
    </row>
    <row r="195" spans="1:9" ht="15">
      <c r="A195" s="10">
        <v>72</v>
      </c>
      <c r="B195" s="11">
        <v>41531.53807870371</v>
      </c>
      <c r="C195" s="2" t="str">
        <f>IF('Cílová listina'!$A$2:$A$249&lt;&gt;"",VLOOKUP('Cílová listina'!$A$2:$A$249,'Seznam účastníků závodu'!A:B,2,FALSE),"")</f>
        <v>Andrii</v>
      </c>
      <c r="D195" s="5"/>
      <c r="E195" s="5" t="str">
        <f>IF('Cílová listina'!$A$2:$A$249&lt;&gt;"",VLOOKUP('Cílová listina'!$A$2:$A$249,'Seznam účastníků závodu'!A:C,3,FALSE),"")</f>
        <v>Barytskyi</v>
      </c>
      <c r="F195" s="5">
        <f>IF('Cílová listina'!$B195=""," ",'Cílová listina'!$B195-'Seznam účastníků závodu'!$H$1)</f>
        <v>41531.11932870371</v>
      </c>
      <c r="G195" s="2" t="str">
        <f>IF('Cílová listina'!$A$2:$A$249&lt;&gt;"",VLOOKUP('Cílová listina'!$A$2:$A$249,'Seznam účastníků závodu'!A:E,5,FALSE),"")</f>
        <v>Ostatní</v>
      </c>
      <c r="H195" s="5" t="str">
        <f>IF('Cílová listina'!$A$2:$A$249&lt;&gt;"",VLOOKUP('Cílová listina'!$A$2:$A$249,'Seznam účastníků závodu'!A:E,4,FALSE),"")</f>
        <v>Hlavní trasa - 50 km - Muži</v>
      </c>
      <c r="I195" s="5" t="str">
        <f>IF('Cílová listina'!$A$2:$A$249&lt;&gt;"","OK","")</f>
        <v>OK</v>
      </c>
    </row>
    <row r="196" spans="1:9" ht="15">
      <c r="A196" s="10">
        <v>103</v>
      </c>
      <c r="B196" s="11">
        <v>41531.5384375</v>
      </c>
      <c r="C196" s="2" t="str">
        <f>IF('Cílová listina'!$A$2:$A$249&lt;&gt;"",VLOOKUP('Cílová listina'!$A$2:$A$249,'Seznam účastníků závodu'!A:B,2,FALSE),"")</f>
        <v>Tomáš </v>
      </c>
      <c r="D196" s="5"/>
      <c r="E196" s="5" t="str">
        <f>IF('Cílová listina'!$A$2:$A$249&lt;&gt;"",VLOOKUP('Cílová listina'!$A$2:$A$249,'Seznam účastníků závodu'!A:C,3,FALSE),"")</f>
        <v>Bečvařík</v>
      </c>
      <c r="F196" s="5">
        <f>IF('Cílová listina'!$B196=""," ",'Cílová listina'!$B196-'Seznam účastníků závodu'!$H$1)</f>
        <v>41531.1196875</v>
      </c>
      <c r="G196" s="2" t="str">
        <f>IF('Cílová listina'!$A$2:$A$249&lt;&gt;"",VLOOKUP('Cílová listina'!$A$2:$A$249,'Seznam účastníků závodu'!A:E,5,FALSE),"")</f>
        <v>Ostatní</v>
      </c>
      <c r="H196" s="5" t="str">
        <f>IF('Cílová listina'!$A$2:$A$249&lt;&gt;"",VLOOKUP('Cílová listina'!$A$2:$A$249,'Seznam účastníků závodu'!A:E,4,FALSE),"")</f>
        <v>Hlavní trasa - 50 km - Muži</v>
      </c>
      <c r="I196" s="5" t="str">
        <f>IF('Cílová listina'!$A$2:$A$249&lt;&gt;"","OK","")</f>
        <v>OK</v>
      </c>
    </row>
    <row r="197" spans="1:9" ht="15">
      <c r="A197" s="10">
        <v>87</v>
      </c>
      <c r="B197" s="11">
        <v>41531.539502314816</v>
      </c>
      <c r="C197" s="2" t="str">
        <f>IF('Cílová listina'!$A$2:$A$249&lt;&gt;"",VLOOKUP('Cílová listina'!$A$2:$A$249,'Seznam účastníků závodu'!A:B,2,FALSE),"")</f>
        <v>Michal</v>
      </c>
      <c r="D197" s="5"/>
      <c r="E197" s="5" t="str">
        <f>IF('Cílová listina'!$A$2:$A$249&lt;&gt;"",VLOOKUP('Cílová listina'!$A$2:$A$249,'Seznam účastníků závodu'!A:C,3,FALSE),"")</f>
        <v>Lev</v>
      </c>
      <c r="F197" s="5">
        <f>IF('Cílová listina'!$B197=""," ",'Cílová listina'!$B197-'Seznam účastníků závodu'!$H$1)</f>
        <v>41531.12075231482</v>
      </c>
      <c r="G197" s="2" t="str">
        <f>IF('Cílová listina'!$A$2:$A$249&lt;&gt;"",VLOOKUP('Cílová listina'!$A$2:$A$249,'Seznam účastníků závodu'!A:E,5,FALSE),"")</f>
        <v>Ostatní</v>
      </c>
      <c r="H197" s="5" t="str">
        <f>IF('Cílová listina'!$A$2:$A$249&lt;&gt;"",VLOOKUP('Cílová listina'!$A$2:$A$249,'Seznam účastníků závodu'!A:E,4,FALSE),"")</f>
        <v>Hlavní trasa - 50 km - Muži</v>
      </c>
      <c r="I197" s="5" t="str">
        <f>IF('Cílová listina'!$A$2:$A$249&lt;&gt;"","OK","")</f>
        <v>OK</v>
      </c>
    </row>
    <row r="198" spans="1:9" ht="15">
      <c r="A198" s="10">
        <v>24</v>
      </c>
      <c r="B198" s="11">
        <v>41531.539618055554</v>
      </c>
      <c r="C198" s="2" t="str">
        <f>IF('Cílová listina'!$A$2:$A$249&lt;&gt;"",VLOOKUP('Cílová listina'!$A$2:$A$249,'Seznam účastníků závodu'!A:B,2,FALSE),"")</f>
        <v>Petra</v>
      </c>
      <c r="D198" s="5"/>
      <c r="E198" s="5" t="str">
        <f>IF('Cílová listina'!$A$2:$A$249&lt;&gt;"",VLOOKUP('Cílová listina'!$A$2:$A$249,'Seznam účastníků závodu'!A:C,3,FALSE),"")</f>
        <v>Jeřábková</v>
      </c>
      <c r="F198" s="5">
        <f>IF('Cílová listina'!$B198=""," ",'Cílová listina'!$B198-'Seznam účastníků závodu'!$H$1)</f>
        <v>41531.12086805556</v>
      </c>
      <c r="G198" s="2" t="str">
        <f>IF('Cílová listina'!$A$2:$A$249&lt;&gt;"",VLOOKUP('Cílová listina'!$A$2:$A$249,'Seznam účastníků závodu'!A:E,5,FALSE),"")</f>
        <v>HOPI</v>
      </c>
      <c r="H198" s="5" t="str">
        <f>IF('Cílová listina'!$A$2:$A$249&lt;&gt;"",VLOOKUP('Cílová listina'!$A$2:$A$249,'Seznam účastníků závodu'!A:E,4,FALSE),"")</f>
        <v>Hlavní trasa - 50 km - Ženy</v>
      </c>
      <c r="I198" s="5" t="str">
        <f>IF('Cílová listina'!$A$2:$A$249&lt;&gt;"","OK","")</f>
        <v>OK</v>
      </c>
    </row>
    <row r="199" spans="1:9" ht="15">
      <c r="A199" s="10">
        <v>67</v>
      </c>
      <c r="B199" s="11">
        <v>41531.54021990741</v>
      </c>
      <c r="C199" s="2" t="str">
        <f>IF('Cílová listina'!$A$2:$A$249&lt;&gt;"",VLOOKUP('Cílová listina'!$A$2:$A$249,'Seznam účastníků závodu'!A:B,2,FALSE),"")</f>
        <v>Michal</v>
      </c>
      <c r="D199" s="5"/>
      <c r="E199" s="5" t="str">
        <f>IF('Cílová listina'!$A$2:$A$249&lt;&gt;"",VLOOKUP('Cílová listina'!$A$2:$A$249,'Seznam účastníků závodu'!A:C,3,FALSE),"")</f>
        <v>Karpač</v>
      </c>
      <c r="F199" s="5">
        <f>IF('Cílová listina'!$B199=""," ",'Cílová listina'!$B199-'Seznam účastníků závodu'!$H$1)</f>
        <v>41531.12146990741</v>
      </c>
      <c r="G199" s="2" t="str">
        <f>IF('Cílová listina'!$A$2:$A$249&lt;&gt;"",VLOOKUP('Cílová listina'!$A$2:$A$249,'Seznam účastníků závodu'!A:E,5,FALSE),"")</f>
        <v>HOPI</v>
      </c>
      <c r="H199" s="5" t="str">
        <f>IF('Cílová listina'!$A$2:$A$249&lt;&gt;"",VLOOKUP('Cílová listina'!$A$2:$A$249,'Seznam účastníků závodu'!A:E,4,FALSE),"")</f>
        <v>Hlavní trasa - 50 km - Muži</v>
      </c>
      <c r="I199" s="5" t="str">
        <f>IF('Cílová listina'!$A$2:$A$249&lt;&gt;"","OK","")</f>
        <v>OK</v>
      </c>
    </row>
    <row r="200" spans="1:9" ht="15">
      <c r="A200" s="10">
        <v>93</v>
      </c>
      <c r="B200" s="11">
        <v>41531.540671296294</v>
      </c>
      <c r="C200" s="2" t="str">
        <f>IF('Cílová listina'!$A$2:$A$249&lt;&gt;"",VLOOKUP('Cílová listina'!$A$2:$A$249,'Seznam účastníků závodu'!A:B,2,FALSE),"")</f>
        <v>Jan</v>
      </c>
      <c r="D200" s="5"/>
      <c r="E200" s="5" t="str">
        <f>IF('Cílová listina'!$A$2:$A$249&lt;&gt;"",VLOOKUP('Cílová listina'!$A$2:$A$249,'Seznam účastníků závodu'!A:C,3,FALSE),"")</f>
        <v>Fúsek</v>
      </c>
      <c r="F200" s="5">
        <f>IF('Cílová listina'!$B200=""," ",'Cílová listina'!$B200-'Seznam účastníků závodu'!$H$1)</f>
        <v>41531.1219212963</v>
      </c>
      <c r="G200" s="2" t="str">
        <f>IF('Cílová listina'!$A$2:$A$249&lt;&gt;"",VLOOKUP('Cílová listina'!$A$2:$A$249,'Seznam účastníků závodu'!A:E,5,FALSE),"")</f>
        <v>Ostatní</v>
      </c>
      <c r="H200" s="5" t="str">
        <f>IF('Cílová listina'!$A$2:$A$249&lt;&gt;"",VLOOKUP('Cílová listina'!$A$2:$A$249,'Seznam účastníků závodu'!A:E,4,FALSE),"")</f>
        <v>Hlavní trasa - 50 km - Muži</v>
      </c>
      <c r="I200" s="5" t="str">
        <f>IF('Cílová listina'!$A$2:$A$249&lt;&gt;"","OK","")</f>
        <v>OK</v>
      </c>
    </row>
    <row r="201" spans="1:9" ht="15">
      <c r="A201" s="10">
        <v>249</v>
      </c>
      <c r="B201" s="11">
        <v>41531.54236111111</v>
      </c>
      <c r="C201" s="2" t="str">
        <f>IF('Cílová listina'!$A$2:$A$249&lt;&gt;"",VLOOKUP('Cílová listina'!$A$2:$A$249,'Seznam účastníků závodu'!A:B,2,FALSE),"")</f>
        <v>Petr </v>
      </c>
      <c r="D201" s="5"/>
      <c r="E201" s="5" t="str">
        <f>IF('Cílová listina'!$A$2:$A$249&lt;&gt;"",VLOOKUP('Cílová listina'!$A$2:$A$249,'Seznam účastníků závodu'!A:C,3,FALSE),"")</f>
        <v>Kubánek</v>
      </c>
      <c r="F201" s="5">
        <f>IF('Cílová listina'!$B201=""," ",'Cílová listina'!$B201-'Seznam účastníků závodu'!$H$1)</f>
        <v>41531.123611111114</v>
      </c>
      <c r="G201" s="2" t="str">
        <f>IF('Cílová listina'!$A$2:$A$249&lt;&gt;"",VLOOKUP('Cílová listina'!$A$2:$A$249,'Seznam účastníků závodu'!A:E,5,FALSE),"")</f>
        <v>Ostatní</v>
      </c>
      <c r="H201" s="5" t="str">
        <f>IF('Cílová listina'!$A$2:$A$249&lt;&gt;"",VLOOKUP('Cílová listina'!$A$2:$A$249,'Seznam účastníků závodu'!A:E,4,FALSE),"")</f>
        <v>Hlavní trasa - 50 km - Muži</v>
      </c>
      <c r="I201" s="5" t="str">
        <f>IF('Cílová listina'!$A$2:$A$249&lt;&gt;"","OK","")</f>
        <v>OK</v>
      </c>
    </row>
    <row r="202" spans="1:9" ht="15">
      <c r="A202" s="10">
        <v>213</v>
      </c>
      <c r="B202" s="11">
        <v>41531.54283564815</v>
      </c>
      <c r="C202" s="2" t="str">
        <f>IF('Cílová listina'!$A$2:$A$249&lt;&gt;"",VLOOKUP('Cílová listina'!$A$2:$A$249,'Seznam účastníků závodu'!A:B,2,FALSE),"")</f>
        <v>Ladislav </v>
      </c>
      <c r="D202" s="5"/>
      <c r="E202" s="5" t="str">
        <f>IF('Cílová listina'!$A$2:$A$249&lt;&gt;"",VLOOKUP('Cílová listina'!$A$2:$A$249,'Seznam účastníků závodu'!A:C,3,FALSE),"")</f>
        <v>Udlínek </v>
      </c>
      <c r="F202" s="5">
        <f>IF('Cílová listina'!$B202=""," ",'Cílová listina'!$B202-'Seznam účastníků závodu'!$H$1)</f>
        <v>41531.12408564815</v>
      </c>
      <c r="G202" s="2" t="str">
        <f>IF('Cílová listina'!$A$2:$A$249&lt;&gt;"",VLOOKUP('Cílová listina'!$A$2:$A$249,'Seznam účastníků závodu'!A:E,5,FALSE),"")</f>
        <v>Ostatní</v>
      </c>
      <c r="H202" s="5" t="str">
        <f>IF('Cílová listina'!$A$2:$A$249&lt;&gt;"",VLOOKUP('Cílová listina'!$A$2:$A$249,'Seznam účastníků závodu'!A:E,4,FALSE),"")</f>
        <v>Hlavní trasa - 50 km - Muži</v>
      </c>
      <c r="I202" s="5" t="str">
        <f>IF('Cílová listina'!$A$2:$A$249&lt;&gt;"","OK","")</f>
        <v>OK</v>
      </c>
    </row>
    <row r="203" spans="1:9" ht="15">
      <c r="A203" s="10">
        <v>39</v>
      </c>
      <c r="B203" s="11">
        <v>41531.543125</v>
      </c>
      <c r="C203" s="2" t="str">
        <f>IF('Cílová listina'!$A$2:$A$249&lt;&gt;"",VLOOKUP('Cílová listina'!$A$2:$A$249,'Seznam účastníků závodu'!A:B,2,FALSE),"")</f>
        <v>Jan</v>
      </c>
      <c r="D203" s="5"/>
      <c r="E203" s="5" t="str">
        <f>IF('Cílová listina'!$A$2:$A$249&lt;&gt;"",VLOOKUP('Cílová listina'!$A$2:$A$249,'Seznam účastníků závodu'!A:C,3,FALSE),"")</f>
        <v>Jeník</v>
      </c>
      <c r="F203" s="5">
        <f>IF('Cílová listina'!$B203=""," ",'Cílová listina'!$B203-'Seznam účastníků závodu'!$H$1)</f>
        <v>41531.124375</v>
      </c>
      <c r="G203" s="2" t="str">
        <f>IF('Cílová listina'!$A$2:$A$249&lt;&gt;"",VLOOKUP('Cílová listina'!$A$2:$A$249,'Seznam účastníků závodu'!A:E,5,FALSE),"")</f>
        <v>Ostatní</v>
      </c>
      <c r="H203" s="5" t="str">
        <f>IF('Cílová listina'!$A$2:$A$249&lt;&gt;"",VLOOKUP('Cílová listina'!$A$2:$A$249,'Seznam účastníků závodu'!A:E,4,FALSE),"")</f>
        <v>Hlavní trasa - 50 km - Muži</v>
      </c>
      <c r="I203" s="5" t="str">
        <f>IF('Cílová listina'!$A$2:$A$249&lt;&gt;"","OK","")</f>
        <v>OK</v>
      </c>
    </row>
    <row r="204" spans="1:9" ht="15">
      <c r="A204" s="10">
        <v>52</v>
      </c>
      <c r="B204" s="11">
        <v>41531.5434837963</v>
      </c>
      <c r="C204" s="2" t="str">
        <f>IF('Cílová listina'!$A$2:$A$249&lt;&gt;"",VLOOKUP('Cílová listina'!$A$2:$A$249,'Seznam účastníků závodu'!A:B,2,FALSE),"")</f>
        <v>Volker</v>
      </c>
      <c r="D204" s="5"/>
      <c r="E204" s="5" t="str">
        <f>IF('Cílová listina'!$A$2:$A$249&lt;&gt;"",VLOOKUP('Cílová listina'!$A$2:$A$249,'Seznam účastníků závodu'!A:C,3,FALSE),"")</f>
        <v>Possehn</v>
      </c>
      <c r="F204" s="5">
        <f>IF('Cílová listina'!$B204=""," ",'Cílová listina'!$B204-'Seznam účastníků závodu'!$H$1)</f>
        <v>41531.1247337963</v>
      </c>
      <c r="G204" s="2" t="str">
        <f>IF('Cílová listina'!$A$2:$A$249&lt;&gt;"",VLOOKUP('Cílová listina'!$A$2:$A$249,'Seznam účastníků závodu'!A:E,5,FALSE),"")</f>
        <v>Ostatní</v>
      </c>
      <c r="H204" s="5" t="str">
        <f>IF('Cílová listina'!$A$2:$A$249&lt;&gt;"",VLOOKUP('Cílová listina'!$A$2:$A$249,'Seznam účastníků závodu'!A:E,4,FALSE),"")</f>
        <v>Hlavní trasa - 50 km - Muži</v>
      </c>
      <c r="I204" s="5" t="str">
        <f>IF('Cílová listina'!$A$2:$A$249&lt;&gt;"","OK","")</f>
        <v>OK</v>
      </c>
    </row>
    <row r="205" spans="1:9" ht="15">
      <c r="A205" s="10">
        <v>125</v>
      </c>
      <c r="B205" s="11">
        <v>41531.54372685185</v>
      </c>
      <c r="C205" s="2" t="str">
        <f>IF('Cílová listina'!$A$2:$A$249&lt;&gt;"",VLOOKUP('Cílová listina'!$A$2:$A$249,'Seznam účastníků závodu'!A:B,2,FALSE),"")</f>
        <v>Jiří</v>
      </c>
      <c r="D205" s="5"/>
      <c r="E205" s="5" t="str">
        <f>IF('Cílová listina'!$A$2:$A$249&lt;&gt;"",VLOOKUP('Cílová listina'!$A$2:$A$249,'Seznam účastníků závodu'!A:C,3,FALSE),"")</f>
        <v>Fišer</v>
      </c>
      <c r="F205" s="5">
        <f>IF('Cílová listina'!$B205=""," ",'Cílová listina'!$B205-'Seznam účastníků závodu'!$H$1)</f>
        <v>41531.124976851854</v>
      </c>
      <c r="G205" s="2" t="str">
        <f>IF('Cílová listina'!$A$2:$A$249&lt;&gt;"",VLOOKUP('Cílová listina'!$A$2:$A$249,'Seznam účastníků závodu'!A:E,5,FALSE),"")</f>
        <v>Ostatní</v>
      </c>
      <c r="H205" s="5" t="str">
        <f>IF('Cílová listina'!$A$2:$A$249&lt;&gt;"",VLOOKUP('Cílová listina'!$A$2:$A$249,'Seznam účastníků závodu'!A:E,4,FALSE),"")</f>
        <v>Hlavní trasa - 50 km - Muži</v>
      </c>
      <c r="I205" s="5" t="str">
        <f>IF('Cílová listina'!$A$2:$A$249&lt;&gt;"","OK","")</f>
        <v>OK</v>
      </c>
    </row>
    <row r="206" spans="1:9" ht="15">
      <c r="A206" s="10">
        <v>145</v>
      </c>
      <c r="B206" s="11">
        <v>41531.54386574074</v>
      </c>
      <c r="C206" s="2" t="str">
        <f>IF('Cílová listina'!$A$2:$A$249&lt;&gt;"",VLOOKUP('Cílová listina'!$A$2:$A$249,'Seznam účastníků závodu'!A:B,2,FALSE),"")</f>
        <v>Josef</v>
      </c>
      <c r="D206" s="5"/>
      <c r="E206" s="5" t="str">
        <f>IF('Cílová listina'!$A$2:$A$249&lt;&gt;"",VLOOKUP('Cílová listina'!$A$2:$A$249,'Seznam účastníků závodu'!A:C,3,FALSE),"")</f>
        <v>Hrdlička</v>
      </c>
      <c r="F206" s="5">
        <f>IF('Cílová listina'!$B206=""," ",'Cílová listina'!$B206-'Seznam účastníků závodu'!$H$1)</f>
        <v>41531.125115740746</v>
      </c>
      <c r="G206" s="2" t="str">
        <f>IF('Cílová listina'!$A$2:$A$249&lt;&gt;"",VLOOKUP('Cílová listina'!$A$2:$A$249,'Seznam účastníků závodu'!A:E,5,FALSE),"")</f>
        <v>Ostatní</v>
      </c>
      <c r="H206" s="5" t="str">
        <f>IF('Cílová listina'!$A$2:$A$249&lt;&gt;"",VLOOKUP('Cílová listina'!$A$2:$A$249,'Seznam účastníků závodu'!A:E,4,FALSE),"")</f>
        <v>Hlavní trasa - 50 km - Muži</v>
      </c>
      <c r="I206" s="5" t="str">
        <f>IF('Cílová listina'!$A$2:$A$249&lt;&gt;"","OK","")</f>
        <v>OK</v>
      </c>
    </row>
    <row r="207" spans="1:9" ht="15">
      <c r="A207" s="10">
        <v>150</v>
      </c>
      <c r="B207" s="11">
        <v>41531.544652777775</v>
      </c>
      <c r="C207" s="2" t="str">
        <f>IF('Cílová listina'!$A$2:$A$249&lt;&gt;"",VLOOKUP('Cílová listina'!$A$2:$A$249,'Seznam účastníků závodu'!A:B,2,FALSE),"")</f>
        <v>Petr</v>
      </c>
      <c r="D207" s="5"/>
      <c r="E207" s="5" t="str">
        <f>IF('Cílová listina'!$A$2:$A$249&lt;&gt;"",VLOOKUP('Cílová listina'!$A$2:$A$249,'Seznam účastníků závodu'!A:C,3,FALSE),"")</f>
        <v>Beňa</v>
      </c>
      <c r="F207" s="5">
        <f>IF('Cílová listina'!$B207=""," ",'Cílová listina'!$B207-'Seznam účastníků závodu'!$H$1)</f>
        <v>41531.12590277778</v>
      </c>
      <c r="G207" s="2" t="str">
        <f>IF('Cílová listina'!$A$2:$A$249&lt;&gt;"",VLOOKUP('Cílová listina'!$A$2:$A$249,'Seznam účastníků závodu'!A:E,5,FALSE),"")</f>
        <v>Ostatní</v>
      </c>
      <c r="H207" s="5" t="str">
        <f>IF('Cílová listina'!$A$2:$A$249&lt;&gt;"",VLOOKUP('Cílová listina'!$A$2:$A$249,'Seznam účastníků závodu'!A:E,4,FALSE),"")</f>
        <v>Hlavní trasa - 50 km - Muži</v>
      </c>
      <c r="I207" s="5" t="str">
        <f>IF('Cílová listina'!$A$2:$A$249&lt;&gt;"","OK","")</f>
        <v>OK</v>
      </c>
    </row>
    <row r="208" spans="1:9" ht="15">
      <c r="A208" s="10">
        <v>32</v>
      </c>
      <c r="B208" s="11">
        <v>41531.54622685185</v>
      </c>
      <c r="C208" s="2" t="str">
        <f>IF('Cílová listina'!$A$2:$A$249&lt;&gt;"",VLOOKUP('Cílová listina'!$A$2:$A$249,'Seznam účastníků závodu'!A:B,2,FALSE),"")</f>
        <v>Alexey</v>
      </c>
      <c r="D208" s="5"/>
      <c r="E208" s="5" t="str">
        <f>IF('Cílová listina'!$A$2:$A$249&lt;&gt;"",VLOOKUP('Cílová listina'!$A$2:$A$249,'Seznam účastníků závodu'!A:C,3,FALSE),"")</f>
        <v>Galyauv</v>
      </c>
      <c r="F208" s="5">
        <f>IF('Cílová listina'!$B208=""," ",'Cílová listina'!$B208-'Seznam účastníků závodu'!$H$1)</f>
        <v>41531.127476851856</v>
      </c>
      <c r="G208" s="2" t="str">
        <f>IF('Cílová listina'!$A$2:$A$249&lt;&gt;"",VLOOKUP('Cílová listina'!$A$2:$A$249,'Seznam účastníků závodu'!A:E,5,FALSE),"")</f>
        <v>Ostatní</v>
      </c>
      <c r="H208" s="5" t="str">
        <f>IF('Cílová listina'!$A$2:$A$249&lt;&gt;"",VLOOKUP('Cílová listina'!$A$2:$A$249,'Seznam účastníků závodu'!A:E,4,FALSE),"")</f>
        <v>Hlavní trasa - 50 km - Muži</v>
      </c>
      <c r="I208" s="5" t="str">
        <f>IF('Cílová listina'!$A$2:$A$249&lt;&gt;"","OK","")</f>
        <v>OK</v>
      </c>
    </row>
    <row r="209" spans="1:9" ht="15">
      <c r="A209" s="10">
        <v>143</v>
      </c>
      <c r="B209" s="11">
        <v>41531.54702546296</v>
      </c>
      <c r="C209" s="2" t="str">
        <f>IF('Cílová listina'!$A$2:$A$249&lt;&gt;"",VLOOKUP('Cílová listina'!$A$2:$A$249,'Seznam účastníků závodu'!A:B,2,FALSE),"")</f>
        <v>Ondřej</v>
      </c>
      <c r="D209" s="5"/>
      <c r="E209" s="5" t="str">
        <f>IF('Cílová listina'!$A$2:$A$249&lt;&gt;"",VLOOKUP('Cílová listina'!$A$2:$A$249,'Seznam účastníků závodu'!A:C,3,FALSE),"")</f>
        <v>Pavlas</v>
      </c>
      <c r="F209" s="5">
        <f>IF('Cílová listina'!$B209=""," ",'Cílová listina'!$B209-'Seznam účastníků závodu'!$H$1)</f>
        <v>41531.128275462965</v>
      </c>
      <c r="G209" s="2" t="str">
        <f>IF('Cílová listina'!$A$2:$A$249&lt;&gt;"",VLOOKUP('Cílová listina'!$A$2:$A$249,'Seznam účastníků závodu'!A:E,5,FALSE),"")</f>
        <v>Ostatní</v>
      </c>
      <c r="H209" s="5" t="str">
        <f>IF('Cílová listina'!$A$2:$A$249&lt;&gt;"",VLOOKUP('Cílová listina'!$A$2:$A$249,'Seznam účastníků závodu'!A:E,4,FALSE),"")</f>
        <v>Hlavní trasa - 50 km - Muži</v>
      </c>
      <c r="I209" s="5" t="str">
        <f>IF('Cílová listina'!$A$2:$A$249&lt;&gt;"","OK","")</f>
        <v>OK</v>
      </c>
    </row>
    <row r="210" spans="1:9" ht="15">
      <c r="A210" s="10">
        <v>191</v>
      </c>
      <c r="B210" s="11">
        <v>41531.54759259259</v>
      </c>
      <c r="C210" s="2" t="str">
        <f>IF('Cílová listina'!$A$2:$A$249&lt;&gt;"",VLOOKUP('Cílová listina'!$A$2:$A$249,'Seznam účastníků závodu'!A:B,2,FALSE),"")</f>
        <v>Tomáš</v>
      </c>
      <c r="D210" s="5"/>
      <c r="E210" s="5" t="str">
        <f>IF('Cílová listina'!$A$2:$A$249&lt;&gt;"",VLOOKUP('Cílová listina'!$A$2:$A$249,'Seznam účastníků závodu'!A:C,3,FALSE),"")</f>
        <v>Mandát</v>
      </c>
      <c r="F210" s="5">
        <f>IF('Cílová listina'!$B210=""," ",'Cílová listina'!$B210-'Seznam účastníků závodu'!$H$1)</f>
        <v>41531.128842592596</v>
      </c>
      <c r="G210" s="2" t="str">
        <f>IF('Cílová listina'!$A$2:$A$249&lt;&gt;"",VLOOKUP('Cílová listina'!$A$2:$A$249,'Seznam účastníků závodu'!A:E,5,FALSE),"")</f>
        <v>Ostatní</v>
      </c>
      <c r="H210" s="5" t="str">
        <f>IF('Cílová listina'!$A$2:$A$249&lt;&gt;"",VLOOKUP('Cílová listina'!$A$2:$A$249,'Seznam účastníků závodu'!A:E,4,FALSE),"")</f>
        <v>Hlavní trasa - 50 km - Muži</v>
      </c>
      <c r="I210" s="5" t="str">
        <f>IF('Cílová listina'!$A$2:$A$249&lt;&gt;"","OK","")</f>
        <v>OK</v>
      </c>
    </row>
    <row r="211" spans="1:9" ht="15">
      <c r="A211" s="10">
        <v>250</v>
      </c>
      <c r="B211" s="11">
        <v>41531.54866898148</v>
      </c>
      <c r="C211" s="2" t="str">
        <f>IF('Cílová listina'!$A$2:$A$249&lt;&gt;"",VLOOKUP('Cílová listina'!$A$2:$A$249,'Seznam účastníků závodu'!A:B,2,FALSE),"")</f>
        <v>Martina </v>
      </c>
      <c r="D211" s="5"/>
      <c r="E211" s="5" t="str">
        <f>IF('Cílová listina'!$A$2:$A$249&lt;&gt;"",VLOOKUP('Cílová listina'!$A$2:$A$249,'Seznam účastníků závodu'!A:C,3,FALSE),"")</f>
        <v>Capová</v>
      </c>
      <c r="F211" s="5">
        <f>IF('Cílová listina'!$B211=""," ",'Cílová listina'!$B211-'Seznam účastníků závodu'!$H$1)</f>
        <v>41531.12991898148</v>
      </c>
      <c r="G211" s="2" t="str">
        <f>IF('Cílová listina'!$A$2:$A$249&lt;&gt;"",VLOOKUP('Cílová listina'!$A$2:$A$249,'Seznam účastníků závodu'!A:E,5,FALSE),"")</f>
        <v>Ostatní</v>
      </c>
      <c r="H211" s="5" t="str">
        <f>IF('Cílová listina'!$A$2:$A$249&lt;&gt;"",VLOOKUP('Cílová listina'!$A$2:$A$249,'Seznam účastníků závodu'!A:E,4,FALSE),"")</f>
        <v>Hlavní trasa - 50 km - Ženy</v>
      </c>
      <c r="I211" s="5" t="str">
        <f>IF('Cílová listina'!$A$2:$A$249&lt;&gt;"","OK","")</f>
        <v>OK</v>
      </c>
    </row>
    <row r="212" spans="1:9" ht="15">
      <c r="A212" s="10">
        <v>79</v>
      </c>
      <c r="B212" s="11">
        <v>41531.54900462963</v>
      </c>
      <c r="C212" s="2" t="str">
        <f>IF('Cílová listina'!$A$2:$A$249&lt;&gt;"",VLOOKUP('Cílová listina'!$A$2:$A$249,'Seznam účastníků závodu'!A:B,2,FALSE),"")</f>
        <v>Jan</v>
      </c>
      <c r="D212" s="5"/>
      <c r="E212" s="5" t="str">
        <f>IF('Cílová listina'!$A$2:$A$249&lt;&gt;"",VLOOKUP('Cílová listina'!$A$2:$A$249,'Seznam účastníků závodu'!A:C,3,FALSE),"")</f>
        <v>Bubeníček</v>
      </c>
      <c r="F212" s="5">
        <f>IF('Cílová listina'!$B212=""," ",'Cílová listina'!$B212-'Seznam účastníků závodu'!$H$1)</f>
        <v>41531.130254629636</v>
      </c>
      <c r="G212" s="2" t="str">
        <f>IF('Cílová listina'!$A$2:$A$249&lt;&gt;"",VLOOKUP('Cílová listina'!$A$2:$A$249,'Seznam účastníků závodu'!A:E,5,FALSE),"")</f>
        <v>Ostatní</v>
      </c>
      <c r="H212" s="5" t="str">
        <f>IF('Cílová listina'!$A$2:$A$249&lt;&gt;"",VLOOKUP('Cílová listina'!$A$2:$A$249,'Seznam účastníků závodu'!A:E,4,FALSE),"")</f>
        <v>Hlavní trasa - 50 km - Muži</v>
      </c>
      <c r="I212" s="5" t="str">
        <f>IF('Cílová listina'!$A$2:$A$249&lt;&gt;"","OK","")</f>
        <v>OK</v>
      </c>
    </row>
    <row r="213" spans="1:9" ht="15">
      <c r="A213" s="10">
        <v>62</v>
      </c>
      <c r="B213" s="11">
        <v>41531.549155092594</v>
      </c>
      <c r="C213" s="2" t="str">
        <f>IF('Cílová listina'!$A$2:$A$249&lt;&gt;"",VLOOKUP('Cílová listina'!$A$2:$A$249,'Seznam účastníků závodu'!A:B,2,FALSE),"")</f>
        <v>Pavel</v>
      </c>
      <c r="D213" s="5"/>
      <c r="E213" s="5" t="str">
        <f>IF('Cílová listina'!$A$2:$A$249&lt;&gt;"",VLOOKUP('Cílová listina'!$A$2:$A$249,'Seznam účastníků závodu'!A:C,3,FALSE),"")</f>
        <v>Binder</v>
      </c>
      <c r="F213" s="5">
        <f>IF('Cílová listina'!$B213=""," ",'Cílová listina'!$B213-'Seznam účastníků závodu'!$H$1)</f>
        <v>41531.1304050926</v>
      </c>
      <c r="G213" s="2" t="str">
        <f>IF('Cílová listina'!$A$2:$A$249&lt;&gt;"",VLOOKUP('Cílová listina'!$A$2:$A$249,'Seznam účastníků závodu'!A:E,5,FALSE),"")</f>
        <v>Ostatní</v>
      </c>
      <c r="H213" s="5" t="str">
        <f>IF('Cílová listina'!$A$2:$A$249&lt;&gt;"",VLOOKUP('Cílová listina'!$A$2:$A$249,'Seznam účastníků závodu'!A:E,4,FALSE),"")</f>
        <v>Hlavní trasa - 50 km - Muži</v>
      </c>
      <c r="I213" s="5" t="str">
        <f>IF('Cílová listina'!$A$2:$A$249&lt;&gt;"","OK","")</f>
        <v>OK</v>
      </c>
    </row>
    <row r="214" spans="1:9" ht="15">
      <c r="A214" s="10">
        <v>114</v>
      </c>
      <c r="B214" s="11">
        <v>41531.54986111111</v>
      </c>
      <c r="C214" s="2" t="str">
        <f>IF('Cílová listina'!$A$2:$A$249&lt;&gt;"",VLOOKUP('Cílová listina'!$A$2:$A$249,'Seznam účastníků závodu'!A:B,2,FALSE),"")</f>
        <v>Jan</v>
      </c>
      <c r="D214" s="5"/>
      <c r="E214" s="5" t="str">
        <f>IF('Cílová listina'!$A$2:$A$249&lt;&gt;"",VLOOKUP('Cílová listina'!$A$2:$A$249,'Seznam účastníků závodu'!A:C,3,FALSE),"")</f>
        <v>Vyčítal</v>
      </c>
      <c r="F214" s="5">
        <f>IF('Cílová listina'!$B214=""," ",'Cílová listina'!$B214-'Seznam účastníků závodu'!$H$1)</f>
        <v>41531.13111111111</v>
      </c>
      <c r="G214" s="2" t="str">
        <f>IF('Cílová listina'!$A$2:$A$249&lt;&gt;"",VLOOKUP('Cílová listina'!$A$2:$A$249,'Seznam účastníků závodu'!A:E,5,FALSE),"")</f>
        <v>Ostatní</v>
      </c>
      <c r="H214" s="5" t="str">
        <f>IF('Cílová listina'!$A$2:$A$249&lt;&gt;"",VLOOKUP('Cílová listina'!$A$2:$A$249,'Seznam účastníků závodu'!A:E,4,FALSE),"")</f>
        <v>Hlavní trasa - 50 km - Muži</v>
      </c>
      <c r="I214" s="5" t="str">
        <f>IF('Cílová listina'!$A$2:$A$249&lt;&gt;"","OK","")</f>
        <v>OK</v>
      </c>
    </row>
    <row r="215" spans="1:9" ht="15">
      <c r="A215" s="10">
        <v>212</v>
      </c>
      <c r="B215" s="11">
        <v>41531.551157407404</v>
      </c>
      <c r="C215" s="2" t="str">
        <f>IF('Cílová listina'!$A$2:$A$249&lt;&gt;"",VLOOKUP('Cílová listina'!$A$2:$A$249,'Seznam účastníků závodu'!A:B,2,FALSE),"")</f>
        <v>Pavol</v>
      </c>
      <c r="D215" s="5"/>
      <c r="E215" s="5" t="str">
        <f>IF('Cílová listina'!$A$2:$A$249&lt;&gt;"",VLOOKUP('Cílová listina'!$A$2:$A$249,'Seznam účastníků závodu'!A:C,3,FALSE),"")</f>
        <v>Gulyas</v>
      </c>
      <c r="F215" s="5">
        <f>IF('Cílová listina'!$B215=""," ",'Cílová listina'!$B215-'Seznam účastníků závodu'!$H$1)</f>
        <v>41531.13240740741</v>
      </c>
      <c r="G215" s="2" t="str">
        <f>IF('Cílová listina'!$A$2:$A$249&lt;&gt;"",VLOOKUP('Cílová listina'!$A$2:$A$249,'Seznam účastníků závodu'!A:E,5,FALSE),"")</f>
        <v>Ostatní</v>
      </c>
      <c r="H215" s="5" t="str">
        <f>IF('Cílová listina'!$A$2:$A$249&lt;&gt;"",VLOOKUP('Cílová listina'!$A$2:$A$249,'Seznam účastníků závodu'!A:E,4,FALSE),"")</f>
        <v>Hlavní trasa - 50 km - Muži</v>
      </c>
      <c r="I215" s="5" t="str">
        <f>IF('Cílová listina'!$A$2:$A$249&lt;&gt;"","OK","")</f>
        <v>OK</v>
      </c>
    </row>
    <row r="216" spans="1:9" ht="15">
      <c r="A216" s="10">
        <v>83</v>
      </c>
      <c r="B216" s="11">
        <v>41531.55180555556</v>
      </c>
      <c r="C216" s="2" t="str">
        <f>IF('Cílová listina'!$A$2:$A$249&lt;&gt;"",VLOOKUP('Cílová listina'!$A$2:$A$249,'Seznam účastníků závodu'!A:B,2,FALSE),"")</f>
        <v>Pavel</v>
      </c>
      <c r="D216" s="5"/>
      <c r="E216" s="5" t="str">
        <f>IF('Cílová listina'!$A$2:$A$249&lt;&gt;"",VLOOKUP('Cílová listina'!$A$2:$A$249,'Seznam účastníků závodu'!A:C,3,FALSE),"")</f>
        <v>Novák</v>
      </c>
      <c r="F216" s="5">
        <f>IF('Cílová listina'!$B216=""," ",'Cílová listina'!$B216-'Seznam účastníků závodu'!$H$1)</f>
        <v>41531.13305555556</v>
      </c>
      <c r="G216" s="2" t="str">
        <f>IF('Cílová listina'!$A$2:$A$249&lt;&gt;"",VLOOKUP('Cílová listina'!$A$2:$A$249,'Seznam účastníků závodu'!A:E,5,FALSE),"")</f>
        <v>Ostatní</v>
      </c>
      <c r="H216" s="5" t="str">
        <f>IF('Cílová listina'!$A$2:$A$249&lt;&gt;"",VLOOKUP('Cílová listina'!$A$2:$A$249,'Seznam účastníků závodu'!A:E,4,FALSE),"")</f>
        <v>Hlavní trasa - 50 km - Muži</v>
      </c>
      <c r="I216" s="5" t="str">
        <f>IF('Cílová listina'!$A$2:$A$249&lt;&gt;"","OK","")</f>
        <v>OK</v>
      </c>
    </row>
    <row r="217" spans="1:9" ht="15">
      <c r="A217" s="10">
        <v>36</v>
      </c>
      <c r="B217" s="11">
        <v>41531.55295138889</v>
      </c>
      <c r="C217" s="2" t="str">
        <f>IF('Cílová listina'!$A$2:$A$249&lt;&gt;"",VLOOKUP('Cílová listina'!$A$2:$A$249,'Seznam účastníků závodu'!A:B,2,FALSE),"")</f>
        <v>Sven</v>
      </c>
      <c r="D217" s="5"/>
      <c r="E217" s="5" t="str">
        <f>IF('Cílová listina'!$A$2:$A$249&lt;&gt;"",VLOOKUP('Cílová listina'!$A$2:$A$249,'Seznam účastníků závodu'!A:C,3,FALSE),"")</f>
        <v>Ernst</v>
      </c>
      <c r="F217" s="5">
        <f>IF('Cílová listina'!$B217=""," ",'Cílová listina'!$B217-'Seznam účastníků závodu'!$H$1)</f>
        <v>41531.13420138889</v>
      </c>
      <c r="G217" s="2" t="str">
        <f>IF('Cílová listina'!$A$2:$A$249&lt;&gt;"",VLOOKUP('Cílová listina'!$A$2:$A$249,'Seznam účastníků závodu'!A:E,5,FALSE),"")</f>
        <v>Ostatní</v>
      </c>
      <c r="H217" s="5" t="str">
        <f>IF('Cílová listina'!$A$2:$A$249&lt;&gt;"",VLOOKUP('Cílová listina'!$A$2:$A$249,'Seznam účastníků závodu'!A:E,4,FALSE),"")</f>
        <v>Hlavní trasa - 50 km - Muži</v>
      </c>
      <c r="I217" s="5" t="str">
        <f>IF('Cílová listina'!$A$2:$A$249&lt;&gt;"","OK","")</f>
        <v>OK</v>
      </c>
    </row>
    <row r="218" spans="1:9" ht="15">
      <c r="A218" s="10">
        <v>44</v>
      </c>
      <c r="B218" s="11">
        <v>41531.55296296296</v>
      </c>
      <c r="C218" s="2" t="str">
        <f>IF('Cílová listina'!$A$2:$A$249&lt;&gt;"",VLOOKUP('Cílová listina'!$A$2:$A$249,'Seznam účastníků závodu'!A:B,2,FALSE),"")</f>
        <v>Andreas</v>
      </c>
      <c r="D218" s="5"/>
      <c r="E218" s="5" t="str">
        <f>IF('Cílová listina'!$A$2:$A$249&lt;&gt;"",VLOOKUP('Cílová listina'!$A$2:$A$249,'Seznam účastníků závodu'!A:C,3,FALSE),"")</f>
        <v>Heifnieder</v>
      </c>
      <c r="F218" s="5">
        <f>IF('Cílová listina'!$B218=""," ",'Cílová listina'!$B218-'Seznam účastníků závodu'!$H$1)</f>
        <v>41531.13421296296</v>
      </c>
      <c r="G218" s="2" t="str">
        <f>IF('Cílová listina'!$A$2:$A$249&lt;&gt;"",VLOOKUP('Cílová listina'!$A$2:$A$249,'Seznam účastníků závodu'!A:E,5,FALSE),"")</f>
        <v>Ostatní</v>
      </c>
      <c r="H218" s="5" t="str">
        <f>IF('Cílová listina'!$A$2:$A$249&lt;&gt;"",VLOOKUP('Cílová listina'!$A$2:$A$249,'Seznam účastníků závodu'!A:E,4,FALSE),"")</f>
        <v>Hlavní trasa - 50 km - Muži</v>
      </c>
      <c r="I218" s="5" t="str">
        <f>IF('Cílová listina'!$A$2:$A$249&lt;&gt;"","OK","")</f>
        <v>OK</v>
      </c>
    </row>
    <row r="219" spans="1:9" ht="15">
      <c r="A219" s="10">
        <v>45</v>
      </c>
      <c r="B219" s="11">
        <v>41531.553449074076</v>
      </c>
      <c r="C219" s="2" t="str">
        <f>IF('Cílová listina'!$A$2:$A$249&lt;&gt;"",VLOOKUP('Cílová listina'!$A$2:$A$249,'Seznam účastníků závodu'!A:B,2,FALSE),"")</f>
        <v>Jakub</v>
      </c>
      <c r="D219" s="5"/>
      <c r="E219" s="5" t="str">
        <f>IF('Cílová listina'!$A$2:$A$249&lt;&gt;"",VLOOKUP('Cílová listina'!$A$2:$A$249,'Seznam účastníků závodu'!A:C,3,FALSE),"")</f>
        <v>Čermák</v>
      </c>
      <c r="F219" s="5">
        <f>IF('Cílová listina'!$B219=""," ",'Cílová listina'!$B219-'Seznam účastníků závodu'!$H$1)</f>
        <v>41531.13469907408</v>
      </c>
      <c r="G219" s="2" t="str">
        <f>IF('Cílová listina'!$A$2:$A$249&lt;&gt;"",VLOOKUP('Cílová listina'!$A$2:$A$249,'Seznam účastníků závodu'!A:E,5,FALSE),"")</f>
        <v>Ostatní</v>
      </c>
      <c r="H219" s="5" t="str">
        <f>IF('Cílová listina'!$A$2:$A$249&lt;&gt;"",VLOOKUP('Cílová listina'!$A$2:$A$249,'Seznam účastníků závodu'!A:E,4,FALSE),"")</f>
        <v>Hlavní trasa - 50 km - Muži</v>
      </c>
      <c r="I219" s="5" t="str">
        <f>IF('Cílová listina'!$A$2:$A$249&lt;&gt;"","OK","")</f>
        <v>OK</v>
      </c>
    </row>
    <row r="220" spans="1:9" ht="15">
      <c r="A220" s="10">
        <v>51</v>
      </c>
      <c r="B220" s="11">
        <v>41531.555127314816</v>
      </c>
      <c r="C220" s="2" t="str">
        <f>IF('Cílová listina'!$A$2:$A$249&lt;&gt;"",VLOOKUP('Cílová listina'!$A$2:$A$249,'Seznam účastníků závodu'!A:B,2,FALSE),"")</f>
        <v>Vladislav</v>
      </c>
      <c r="D220" s="5"/>
      <c r="E220" s="5" t="str">
        <f>IF('Cílová listina'!$A$2:$A$249&lt;&gt;"",VLOOKUP('Cílová listina'!$A$2:$A$249,'Seznam účastníků závodu'!A:C,3,FALSE),"")</f>
        <v>Volf</v>
      </c>
      <c r="F220" s="5">
        <f>IF('Cílová listina'!$B220=""," ",'Cílová listina'!$B220-'Seznam účastníků závodu'!$H$1)</f>
        <v>41531.13637731482</v>
      </c>
      <c r="G220" s="2" t="str">
        <f>IF('Cílová listina'!$A$2:$A$249&lt;&gt;"",VLOOKUP('Cílová listina'!$A$2:$A$249,'Seznam účastníků závodu'!A:E,5,FALSE),"")</f>
        <v>HOPI</v>
      </c>
      <c r="H220" s="5" t="str">
        <f>IF('Cílová listina'!$A$2:$A$249&lt;&gt;"",VLOOKUP('Cílová listina'!$A$2:$A$249,'Seznam účastníků závodu'!A:E,4,FALSE),"")</f>
        <v>Hlavní trasa - 50 km - Muži</v>
      </c>
      <c r="I220" s="5" t="str">
        <f>IF('Cílová listina'!$A$2:$A$249&lt;&gt;"","OK","")</f>
        <v>OK</v>
      </c>
    </row>
    <row r="221" spans="1:9" ht="15">
      <c r="A221" s="10">
        <v>158</v>
      </c>
      <c r="B221" s="11">
        <v>41531.58332175926</v>
      </c>
      <c r="C221" s="2" t="str">
        <f>IF('Cílová listina'!$A$2:$A$249&lt;&gt;"",VLOOKUP('Cílová listina'!$A$2:$A$249,'Seznam účastníků závodu'!A:B,2,FALSE),"")</f>
        <v>Zdeněk</v>
      </c>
      <c r="D221" s="5"/>
      <c r="E221" s="5" t="str">
        <f>IF('Cílová listina'!$A$2:$A$249&lt;&gt;"",VLOOKUP('Cílová listina'!$A$2:$A$249,'Seznam účastníků závodu'!A:C,3,FALSE),"")</f>
        <v>Háp</v>
      </c>
      <c r="F221" s="5">
        <f>IF('Cílová listina'!$B221=""," ",'Cílová listina'!$B221-'Seznam účastníků závodu'!$H$1)</f>
        <v>41531.16457175926</v>
      </c>
      <c r="G221" s="2" t="str">
        <f>IF('Cílová listina'!$A$2:$A$249&lt;&gt;"",VLOOKUP('Cílová listina'!$A$2:$A$249,'Seznam účastníků závodu'!A:E,5,FALSE),"")</f>
        <v>Ostatní</v>
      </c>
      <c r="H221" s="5" t="str">
        <f>IF('Cílová listina'!$A$2:$A$249&lt;&gt;"",VLOOKUP('Cílová listina'!$A$2:$A$249,'Seznam účastníků závodu'!A:E,4,FALSE),"")</f>
        <v>Hlavní trasa - 50 km - Muži</v>
      </c>
      <c r="I221" s="5" t="str">
        <f>IF('Cílová listina'!$A$2:$A$249&lt;&gt;"","OK","")</f>
        <v>OK</v>
      </c>
    </row>
    <row r="222" spans="1:9" ht="15">
      <c r="A222" s="10">
        <v>64</v>
      </c>
      <c r="B222" s="11">
        <v>41531.55773148148</v>
      </c>
      <c r="C222" s="2" t="str">
        <f>IF('Cílová listina'!$A$2:$A$249&lt;&gt;"",VLOOKUP('Cílová listina'!$A$2:$A$249,'Seznam účastníků závodu'!A:B,2,FALSE),"")</f>
        <v>Eva</v>
      </c>
      <c r="D222" s="5"/>
      <c r="E222" s="5" t="str">
        <f>IF('Cílová listina'!$A$2:$A$249&lt;&gt;"",VLOOKUP('Cílová listina'!$A$2:$A$249,'Seznam účastníků závodu'!A:C,3,FALSE),"")</f>
        <v>Stránská</v>
      </c>
      <c r="F222" s="5">
        <f>IF('Cílová listina'!$B222=""," ",'Cílová listina'!$B222-'Seznam účastníků závodu'!$H$1)</f>
        <v>41531.13898148148</v>
      </c>
      <c r="G222" s="2" t="str">
        <f>IF('Cílová listina'!$A$2:$A$249&lt;&gt;"",VLOOKUP('Cílová listina'!$A$2:$A$249,'Seznam účastníků závodu'!A:E,5,FALSE),"")</f>
        <v>Ostatní</v>
      </c>
      <c r="H222" s="5" t="str">
        <f>IF('Cílová listina'!$A$2:$A$249&lt;&gt;"",VLOOKUP('Cílová listina'!$A$2:$A$249,'Seznam účastníků závodu'!A:E,4,FALSE),"")</f>
        <v>Hlavní trasa - 50 km - Ženy</v>
      </c>
      <c r="I222" s="5" t="str">
        <f>IF('Cílová listina'!$A$2:$A$249&lt;&gt;"","OK","")</f>
        <v>OK</v>
      </c>
    </row>
    <row r="223" spans="1:9" ht="15">
      <c r="A223" s="10">
        <v>206</v>
      </c>
      <c r="B223" s="11">
        <v>41531.55782407407</v>
      </c>
      <c r="C223" s="2" t="str">
        <f>IF('Cílová listina'!$A$2:$A$249&lt;&gt;"",VLOOKUP('Cílová listina'!$A$2:$A$249,'Seznam účastníků závodu'!A:B,2,FALSE),"")</f>
        <v>Vladimír</v>
      </c>
      <c r="D223" s="5"/>
      <c r="E223" s="5" t="str">
        <f>IF('Cílová listina'!$A$2:$A$249&lt;&gt;"",VLOOKUP('Cílová listina'!$A$2:$A$249,'Seznam účastníků závodu'!A:C,3,FALSE),"")</f>
        <v>Nemčík</v>
      </c>
      <c r="F223" s="5">
        <f>IF('Cílová listina'!$B223=""," ",'Cílová listina'!$B223-'Seznam účastníků závodu'!$H$1)</f>
        <v>41531.139074074075</v>
      </c>
      <c r="G223" s="2" t="str">
        <f>IF('Cílová listina'!$A$2:$A$249&lt;&gt;"",VLOOKUP('Cílová listina'!$A$2:$A$249,'Seznam účastníků závodu'!A:E,5,FALSE),"")</f>
        <v>Ostatní</v>
      </c>
      <c r="H223" s="5" t="str">
        <f>IF('Cílová listina'!$A$2:$A$249&lt;&gt;"",VLOOKUP('Cílová listina'!$A$2:$A$249,'Seznam účastníků závodu'!A:E,4,FALSE),"")</f>
        <v>Hlavní trasa - 50 km - Muži</v>
      </c>
      <c r="I223" s="5" t="str">
        <f>IF('Cílová listina'!$A$2:$A$249&lt;&gt;"","OK","")</f>
        <v>OK</v>
      </c>
    </row>
    <row r="224" spans="1:9" ht="15">
      <c r="A224" s="10">
        <v>178</v>
      </c>
      <c r="B224" s="11">
        <v>41531.55886574074</v>
      </c>
      <c r="C224" s="2" t="str">
        <f>IF('Cílová listina'!$A$2:$A$249&lt;&gt;"",VLOOKUP('Cílová listina'!$A$2:$A$249,'Seznam účastníků závodu'!A:B,2,FALSE),"")</f>
        <v>Jiří</v>
      </c>
      <c r="D224" s="5"/>
      <c r="E224" s="5" t="str">
        <f>IF('Cílová listina'!$A$2:$A$249&lt;&gt;"",VLOOKUP('Cílová listina'!$A$2:$A$249,'Seznam účastníků závodu'!A:C,3,FALSE),"")</f>
        <v>Liberda</v>
      </c>
      <c r="F224" s="5">
        <f>IF('Cílová listina'!$B224=""," ",'Cílová listina'!$B224-'Seznam účastníků závodu'!$H$1)</f>
        <v>41531.140115740745</v>
      </c>
      <c r="G224" s="2" t="str">
        <f>IF('Cílová listina'!$A$2:$A$249&lt;&gt;"",VLOOKUP('Cílová listina'!$A$2:$A$249,'Seznam účastníků závodu'!A:E,5,FALSE),"")</f>
        <v>Ostatní</v>
      </c>
      <c r="H224" s="5" t="str">
        <f>IF('Cílová listina'!$A$2:$A$249&lt;&gt;"",VLOOKUP('Cílová listina'!$A$2:$A$249,'Seznam účastníků závodu'!A:E,4,FALSE),"")</f>
        <v>Hlavní trasa - 50 km - Muži</v>
      </c>
      <c r="I224" s="5" t="str">
        <f>IF('Cílová listina'!$A$2:$A$249&lt;&gt;"","OK","")</f>
        <v>OK</v>
      </c>
    </row>
    <row r="225" spans="1:9" ht="15">
      <c r="A225" s="10">
        <v>251</v>
      </c>
      <c r="B225" s="11">
        <v>41531.55887731481</v>
      </c>
      <c r="C225" s="2" t="str">
        <f>IF('Cílová listina'!$A$2:$A$249&lt;&gt;"",VLOOKUP('Cílová listina'!$A$2:$A$249,'Seznam účastníků závodu'!A:B,2,FALSE),"")</f>
        <v>Vítězslav</v>
      </c>
      <c r="D225" s="5"/>
      <c r="E225" s="5" t="str">
        <f>IF('Cílová listina'!$A$2:$A$249&lt;&gt;"",VLOOKUP('Cílová listina'!$A$2:$A$249,'Seznam účastníků závodu'!A:C,3,FALSE),"")</f>
        <v>Kalous</v>
      </c>
      <c r="F225" s="5">
        <f>IF('Cílová listina'!$B225=""," ",'Cílová listina'!$B225-'Seznam účastníků závodu'!$H$1)</f>
        <v>41531.140127314815</v>
      </c>
      <c r="G225" s="2" t="str">
        <f>IF('Cílová listina'!$A$2:$A$249&lt;&gt;"",VLOOKUP('Cílová listina'!$A$2:$A$249,'Seznam účastníků závodu'!A:E,5,FALSE),"")</f>
        <v>HOPI</v>
      </c>
      <c r="H225" s="5" t="str">
        <f>IF('Cílová listina'!$A$2:$A$249&lt;&gt;"",VLOOKUP('Cílová listina'!$A$2:$A$249,'Seznam účastníků závodu'!A:E,4,FALSE),"")</f>
        <v>Hlavní trasa - 50 km - Muži</v>
      </c>
      <c r="I225" s="5" t="str">
        <f>IF('Cílová listina'!$A$2:$A$249&lt;&gt;"","OK","")</f>
        <v>OK</v>
      </c>
    </row>
    <row r="226" spans="1:9" ht="15">
      <c r="A226" s="10">
        <v>47</v>
      </c>
      <c r="B226" s="11">
        <v>41531.56167824074</v>
      </c>
      <c r="C226" s="2" t="str">
        <f>IF('Cílová listina'!$A$2:$A$249&lt;&gt;"",VLOOKUP('Cílová listina'!$A$2:$A$249,'Seznam účastníků závodu'!A:B,2,FALSE),"")</f>
        <v>Jakub</v>
      </c>
      <c r="D226" s="5"/>
      <c r="E226" s="5" t="str">
        <f>IF('Cílová listina'!$A$2:$A$249&lt;&gt;"",VLOOKUP('Cílová listina'!$A$2:$A$249,'Seznam účastníků závodu'!A:C,3,FALSE),"")</f>
        <v>Čermák</v>
      </c>
      <c r="F226" s="5">
        <f>IF('Cílová listina'!$B226=""," ",'Cílová listina'!$B226-'Seznam účastníků závodu'!$H$1)</f>
        <v>41531.14292824074</v>
      </c>
      <c r="G226" s="2" t="str">
        <f>IF('Cílová listina'!$A$2:$A$249&lt;&gt;"",VLOOKUP('Cílová listina'!$A$2:$A$249,'Seznam účastníků závodu'!A:E,5,FALSE),"")</f>
        <v>Ostatní</v>
      </c>
      <c r="H226" s="5" t="str">
        <f>IF('Cílová listina'!$A$2:$A$249&lt;&gt;"",VLOOKUP('Cílová listina'!$A$2:$A$249,'Seznam účastníků závodu'!A:E,4,FALSE),"")</f>
        <v>Hlavní trasa - 50 km - Muži</v>
      </c>
      <c r="I226" s="5" t="str">
        <f>IF('Cílová listina'!$A$2:$A$249&lt;&gt;"","OK","")</f>
        <v>OK</v>
      </c>
    </row>
    <row r="227" spans="1:9" ht="15">
      <c r="A227" s="10">
        <v>166</v>
      </c>
      <c r="B227" s="11">
        <v>41531.56185185185</v>
      </c>
      <c r="C227" s="2" t="str">
        <f>IF('Cílová listina'!$A$2:$A$249&lt;&gt;"",VLOOKUP('Cílová listina'!$A$2:$A$249,'Seznam účastníků závodu'!A:B,2,FALSE),"")</f>
        <v>Martin</v>
      </c>
      <c r="D227" s="5"/>
      <c r="E227" s="5" t="str">
        <f>IF('Cílová listina'!$A$2:$A$249&lt;&gt;"",VLOOKUP('Cílová listina'!$A$2:$A$249,'Seznam účastníků závodu'!A:C,3,FALSE),"")</f>
        <v>Kolouch</v>
      </c>
      <c r="F227" s="5">
        <f>IF('Cílová listina'!$B227=""," ",'Cílová listina'!$B227-'Seznam účastníků závodu'!$H$1)</f>
        <v>41531.143101851856</v>
      </c>
      <c r="G227" s="2" t="str">
        <f>IF('Cílová listina'!$A$2:$A$249&lt;&gt;"",VLOOKUP('Cílová listina'!$A$2:$A$249,'Seznam účastníků závodu'!A:E,5,FALSE),"")</f>
        <v>Ostatní</v>
      </c>
      <c r="H227" s="5" t="str">
        <f>IF('Cílová listina'!$A$2:$A$249&lt;&gt;"",VLOOKUP('Cílová listina'!$A$2:$A$249,'Seznam účastníků závodu'!A:E,4,FALSE),"")</f>
        <v>Hlavní trasa - 50 km - Muži</v>
      </c>
      <c r="I227" s="5" t="str">
        <f>IF('Cílová listina'!$A$2:$A$249&lt;&gt;"","OK","")</f>
        <v>OK</v>
      </c>
    </row>
    <row r="228" spans="1:9" ht="15">
      <c r="A228" s="10">
        <v>108</v>
      </c>
      <c r="B228" s="11">
        <v>41531.56186342592</v>
      </c>
      <c r="C228" s="2" t="str">
        <f>IF('Cílová listina'!$A$2:$A$249&lt;&gt;"",VLOOKUP('Cílová listina'!$A$2:$A$249,'Seznam účastníků závodu'!A:B,2,FALSE),"")</f>
        <v>Petr</v>
      </c>
      <c r="D228" s="5"/>
      <c r="E228" s="5" t="str">
        <f>IF('Cílová listina'!$A$2:$A$249&lt;&gt;"",VLOOKUP('Cílová listina'!$A$2:$A$249,'Seznam účastníků závodu'!A:C,3,FALSE),"")</f>
        <v>Novák</v>
      </c>
      <c r="F228" s="5">
        <f>IF('Cílová listina'!$B228=""," ",'Cílová listina'!$B228-'Seznam účastníků závodu'!$H$1)</f>
        <v>41531.143113425926</v>
      </c>
      <c r="G228" s="2" t="str">
        <f>IF('Cílová listina'!$A$2:$A$249&lt;&gt;"",VLOOKUP('Cílová listina'!$A$2:$A$249,'Seznam účastníků závodu'!A:E,5,FALSE),"")</f>
        <v>Ostatní</v>
      </c>
      <c r="H228" s="5" t="str">
        <f>IF('Cílová listina'!$A$2:$A$249&lt;&gt;"",VLOOKUP('Cílová listina'!$A$2:$A$249,'Seznam účastníků závodu'!A:E,4,FALSE),"")</f>
        <v>Hlavní trasa - 50 km - Muži</v>
      </c>
      <c r="I228" s="5" t="str">
        <f>IF('Cílová listina'!$A$2:$A$249&lt;&gt;"","OK","")</f>
        <v>OK</v>
      </c>
    </row>
    <row r="229" spans="1:9" ht="15">
      <c r="A229" s="10">
        <v>60</v>
      </c>
      <c r="B229" s="11">
        <v>41531.56212962963</v>
      </c>
      <c r="C229" s="2" t="str">
        <f>IF('Cílová listina'!$A$2:$A$249&lt;&gt;"",VLOOKUP('Cílová listina'!$A$2:$A$249,'Seznam účastníků závodu'!A:B,2,FALSE),"")</f>
        <v>Ondřej</v>
      </c>
      <c r="D229" s="5"/>
      <c r="E229" s="5" t="str">
        <f>IF('Cílová listina'!$A$2:$A$249&lt;&gt;"",VLOOKUP('Cílová listina'!$A$2:$A$249,'Seznam účastníků závodu'!A:C,3,FALSE),"")</f>
        <v>Všianský</v>
      </c>
      <c r="F229" s="5">
        <f>IF('Cílová listina'!$B229=""," ",'Cílová listina'!$B229-'Seznam účastníků závodu'!$H$1)</f>
        <v>41531.14337962963</v>
      </c>
      <c r="G229" s="2" t="str">
        <f>IF('Cílová listina'!$A$2:$A$249&lt;&gt;"",VLOOKUP('Cílová listina'!$A$2:$A$249,'Seznam účastníků závodu'!A:E,5,FALSE),"")</f>
        <v>Ostatní</v>
      </c>
      <c r="H229" s="5" t="str">
        <f>IF('Cílová listina'!$A$2:$A$249&lt;&gt;"",VLOOKUP('Cílová listina'!$A$2:$A$249,'Seznam účastníků závodu'!A:E,4,FALSE),"")</f>
        <v>Hlavní trasa - 50 km - Muži</v>
      </c>
      <c r="I229" s="5" t="str">
        <f>IF('Cílová listina'!$A$2:$A$249&lt;&gt;"","OK","")</f>
        <v>OK</v>
      </c>
    </row>
    <row r="230" spans="1:9" ht="15">
      <c r="A230" s="10">
        <v>97</v>
      </c>
      <c r="B230" s="11">
        <v>41531.56805555556</v>
      </c>
      <c r="C230" s="2" t="str">
        <f>IF('Cílová listina'!$A$2:$A$249&lt;&gt;"",VLOOKUP('Cílová listina'!$A$2:$A$249,'Seznam účastníků závodu'!A:B,2,FALSE),"")</f>
        <v>Michal</v>
      </c>
      <c r="D230" s="5"/>
      <c r="E230" s="5" t="str">
        <f>IF('Cílová listina'!$A$2:$A$249&lt;&gt;"",VLOOKUP('Cílová listina'!$A$2:$A$249,'Seznam účastníků závodu'!A:C,3,FALSE),"")</f>
        <v>Erben</v>
      </c>
      <c r="F230" s="5">
        <f>IF('Cílová listina'!$B230=""," ",'Cílová listina'!$B230-'Seznam účastníků závodu'!$H$1)</f>
        <v>41531.14930555556</v>
      </c>
      <c r="G230" s="2" t="str">
        <f>IF('Cílová listina'!$A$2:$A$249&lt;&gt;"",VLOOKUP('Cílová listina'!$A$2:$A$249,'Seznam účastníků závodu'!A:E,5,FALSE),"")</f>
        <v>Ostatní</v>
      </c>
      <c r="H230" s="5" t="str">
        <f>IF('Cílová listina'!$A$2:$A$249&lt;&gt;"",VLOOKUP('Cílová listina'!$A$2:$A$249,'Seznam účastníků závodu'!A:E,4,FALSE),"")</f>
        <v>Hlavní trasa - 50 km - Muži</v>
      </c>
      <c r="I230" s="5" t="str">
        <f>IF('Cílová listina'!$A$2:$A$249&lt;&gt;"","OK","")</f>
        <v>OK</v>
      </c>
    </row>
    <row r="231" spans="1:9" ht="15">
      <c r="A231" s="10">
        <v>85</v>
      </c>
      <c r="B231" s="11">
        <v>41531.56806712963</v>
      </c>
      <c r="C231" s="2" t="str">
        <f>IF('Cílová listina'!$A$2:$A$249&lt;&gt;"",VLOOKUP('Cílová listina'!$A$2:$A$249,'Seznam účastníků závodu'!A:B,2,FALSE),"")</f>
        <v>Vladimír</v>
      </c>
      <c r="D231" s="5"/>
      <c r="E231" s="5" t="str">
        <f>IF('Cílová listina'!$A$2:$A$249&lt;&gt;"",VLOOKUP('Cílová listina'!$A$2:$A$249,'Seznam účastníků závodu'!A:C,3,FALSE),"")</f>
        <v>Novák</v>
      </c>
      <c r="F231" s="5">
        <f>IF('Cílová listina'!$B231=""," ",'Cílová listina'!$B231-'Seznam účastníků závodu'!$H$1)</f>
        <v>41531.14931712963</v>
      </c>
      <c r="G231" s="2" t="str">
        <f>IF('Cílová listina'!$A$2:$A$249&lt;&gt;"",VLOOKUP('Cílová listina'!$A$2:$A$249,'Seznam účastníků závodu'!A:E,5,FALSE),"")</f>
        <v>Ostatní</v>
      </c>
      <c r="H231" s="5" t="str">
        <f>IF('Cílová listina'!$A$2:$A$249&lt;&gt;"",VLOOKUP('Cílová listina'!$A$2:$A$249,'Seznam účastníků závodu'!A:E,4,FALSE),"")</f>
        <v>Hlavní trasa - 50 km - Muži</v>
      </c>
      <c r="I231" s="5" t="str">
        <f>IF('Cílová listina'!$A$2:$A$249&lt;&gt;"","OK","")</f>
        <v>OK</v>
      </c>
    </row>
    <row r="232" spans="1:9" ht="15">
      <c r="A232" s="10">
        <v>82</v>
      </c>
      <c r="B232" s="11">
        <v>41531.57040509259</v>
      </c>
      <c r="C232" s="2" t="str">
        <f>IF('Cílová listina'!$A$2:$A$249&lt;&gt;"",VLOOKUP('Cílová listina'!$A$2:$A$249,'Seznam účastníků závodu'!A:B,2,FALSE),"")</f>
        <v>Alexander</v>
      </c>
      <c r="D232" s="5"/>
      <c r="E232" s="5" t="str">
        <f>IF('Cílová listina'!$A$2:$A$249&lt;&gt;"",VLOOKUP('Cílová listina'!$A$2:$A$249,'Seznam účastníků závodu'!A:C,3,FALSE),"")</f>
        <v>Bangert </v>
      </c>
      <c r="F232" s="5">
        <f>IF('Cílová listina'!$B232=""," ",'Cílová listina'!$B232-'Seznam účastníků závodu'!$H$1)</f>
        <v>41531.151655092595</v>
      </c>
      <c r="G232" s="2" t="str">
        <f>IF('Cílová listina'!$A$2:$A$249&lt;&gt;"",VLOOKUP('Cílová listina'!$A$2:$A$249,'Seznam účastníků závodu'!A:E,5,FALSE),"")</f>
        <v>Ostatní</v>
      </c>
      <c r="H232" s="5" t="str">
        <f>IF('Cílová listina'!$A$2:$A$249&lt;&gt;"",VLOOKUP('Cílová listina'!$A$2:$A$249,'Seznam účastníků závodu'!A:E,4,FALSE),"")</f>
        <v>Hlavní trasa - 50 km - Muži</v>
      </c>
      <c r="I232" s="5" t="str">
        <f>IF('Cílová listina'!$A$2:$A$249&lt;&gt;"","OK","")</f>
        <v>OK</v>
      </c>
    </row>
    <row r="233" spans="1:9" ht="15">
      <c r="A233" s="10">
        <v>122</v>
      </c>
      <c r="B233" s="11">
        <v>41531.57263888889</v>
      </c>
      <c r="C233" s="2" t="str">
        <f>IF('Cílová listina'!$A$2:$A$249&lt;&gt;"",VLOOKUP('Cílová listina'!$A$2:$A$249,'Seznam účastníků závodu'!A:B,2,FALSE),"")</f>
        <v>Radek</v>
      </c>
      <c r="D233" s="5"/>
      <c r="E233" s="5" t="str">
        <f>IF('Cílová listina'!$A$2:$A$249&lt;&gt;"",VLOOKUP('Cílová listina'!$A$2:$A$249,'Seznam účastníků závodu'!A:C,3,FALSE),"")</f>
        <v>Donner</v>
      </c>
      <c r="F233" s="5">
        <f>IF('Cílová listina'!$B233=""," ",'Cílová listina'!$B233-'Seznam účastníků závodu'!$H$1)</f>
        <v>41531.15388888889</v>
      </c>
      <c r="G233" s="2" t="str">
        <f>IF('Cílová listina'!$A$2:$A$249&lt;&gt;"",VLOOKUP('Cílová listina'!$A$2:$A$249,'Seznam účastníků závodu'!A:E,5,FALSE),"")</f>
        <v>Ostatní</v>
      </c>
      <c r="H233" s="5" t="str">
        <f>IF('Cílová listina'!$A$2:$A$249&lt;&gt;"",VLOOKUP('Cílová listina'!$A$2:$A$249,'Seznam účastníků závodu'!A:E,4,FALSE),"")</f>
        <v>Hlavní trasa - 50 km - Muži</v>
      </c>
      <c r="I233" s="5" t="str">
        <f>IF('Cílová listina'!$A$2:$A$249&lt;&gt;"","OK","")</f>
        <v>OK</v>
      </c>
    </row>
    <row r="234" spans="1:9" ht="15">
      <c r="A234" s="10">
        <v>31</v>
      </c>
      <c r="B234" s="11">
        <v>41531.573900462965</v>
      </c>
      <c r="C234" s="2" t="str">
        <f>IF('Cílová listina'!$A$2:$A$249&lt;&gt;"",VLOOKUP('Cílová listina'!$A$2:$A$249,'Seznam účastníků závodu'!A:B,2,FALSE),"")</f>
        <v>Viktor</v>
      </c>
      <c r="D234" s="5"/>
      <c r="E234" s="5" t="str">
        <f>IF('Cílová listina'!$A$2:$A$249&lt;&gt;"",VLOOKUP('Cílová listina'!$A$2:$A$249,'Seznam účastníků závodu'!A:C,3,FALSE),"")</f>
        <v>Topolski</v>
      </c>
      <c r="F234" s="5">
        <f>IF('Cílová listina'!$B234=""," ",'Cílová listina'!$B234-'Seznam účastníků závodu'!$H$1)</f>
        <v>41531.15515046297</v>
      </c>
      <c r="G234" s="2" t="str">
        <f>IF('Cílová listina'!$A$2:$A$249&lt;&gt;"",VLOOKUP('Cílová listina'!$A$2:$A$249,'Seznam účastníků závodu'!A:E,5,FALSE),"")</f>
        <v>Ostatní</v>
      </c>
      <c r="H234" s="5" t="str">
        <f>IF('Cílová listina'!$A$2:$A$249&lt;&gt;"",VLOOKUP('Cílová listina'!$A$2:$A$249,'Seznam účastníků závodu'!A:E,4,FALSE),"")</f>
        <v>Hlavní trasa - 50 km - Muži</v>
      </c>
      <c r="I234" s="5" t="str">
        <f>IF('Cílová listina'!$A$2:$A$249&lt;&gt;"","OK","")</f>
        <v>OK</v>
      </c>
    </row>
    <row r="235" spans="1:9" ht="15">
      <c r="A235" s="10">
        <v>162</v>
      </c>
      <c r="B235" s="11">
        <v>41534.58295138889</v>
      </c>
      <c r="C235" s="2" t="str">
        <f>IF('Cílová listina'!$A$2:$A$249&lt;&gt;"",VLOOKUP('Cílová listina'!$A$2:$A$249,'Seznam účastníků závodu'!A:B,2,FALSE),"")</f>
        <v>Tomáš</v>
      </c>
      <c r="D235" s="5"/>
      <c r="E235" s="5" t="str">
        <f>IF('Cílová listina'!$A$2:$A$249&lt;&gt;"",VLOOKUP('Cílová listina'!$A$2:$A$249,'Seznam účastníků závodu'!A:C,3,FALSE),"")</f>
        <v>Borecký</v>
      </c>
      <c r="F235" s="5">
        <f>IF('Cílová listina'!$B235=""," ",'Cílová listina'!$B235-'Seznam účastníků závodu'!$H$1)</f>
        <v>41534.16420138889</v>
      </c>
      <c r="G235" s="2" t="str">
        <f>IF('Cílová listina'!$A$2:$A$249&lt;&gt;"",VLOOKUP('Cílová listina'!$A$2:$A$249,'Seznam účastníků závodu'!A:E,5,FALSE),"")</f>
        <v>Ostatní</v>
      </c>
      <c r="H235" s="5" t="str">
        <f>IF('Cílová listina'!$A$2:$A$249&lt;&gt;"",VLOOKUP('Cílová listina'!$A$2:$A$249,'Seznam účastníků závodu'!A:E,4,FALSE),"")</f>
        <v>Hlavní trasa - 50 km - Muži</v>
      </c>
      <c r="I235" s="5" t="str">
        <f>IF('Cílová listina'!$A$2:$A$249&lt;&gt;"","OK","")</f>
        <v>OK</v>
      </c>
    </row>
    <row r="236" spans="1:9" ht="15">
      <c r="A236" s="10">
        <v>164</v>
      </c>
      <c r="B236" s="11">
        <v>41534.582974537036</v>
      </c>
      <c r="C236" s="2" t="str">
        <f>IF('Cílová listina'!$A$2:$A$249&lt;&gt;"",VLOOKUP('Cílová listina'!$A$2:$A$249,'Seznam účastníků závodu'!A:B,2,FALSE),"")</f>
        <v>Milan</v>
      </c>
      <c r="D236" s="5"/>
      <c r="E236" s="5" t="str">
        <f>IF('Cílová listina'!$A$2:$A$249&lt;&gt;"",VLOOKUP('Cílová listina'!$A$2:$A$249,'Seznam účastníků závodu'!A:C,3,FALSE),"")</f>
        <v>Borecký</v>
      </c>
      <c r="F236" s="5">
        <f>IF('Cílová listina'!$B236=""," ",'Cílová listina'!$B236-'Seznam účastníků závodu'!$H$1)</f>
        <v>41534.16422453704</v>
      </c>
      <c r="G236" s="2" t="str">
        <f>IF('Cílová listina'!$A$2:$A$249&lt;&gt;"",VLOOKUP('Cílová listina'!$A$2:$A$249,'Seznam účastníků závodu'!A:E,5,FALSE),"")</f>
        <v>Ostatní</v>
      </c>
      <c r="H236" s="5" t="str">
        <f>IF('Cílová listina'!$A$2:$A$249&lt;&gt;"",VLOOKUP('Cílová listina'!$A$2:$A$249,'Seznam účastníků závodu'!A:E,4,FALSE),"")</f>
        <v>Hlavní trasa - 50 km - Muži</v>
      </c>
      <c r="I236" s="5" t="str">
        <f>IF('Cílová listina'!$A$2:$A$249&lt;&gt;"","OK","")</f>
        <v>OK</v>
      </c>
    </row>
    <row r="237" spans="1:9" ht="15">
      <c r="A237" s="10">
        <v>70</v>
      </c>
      <c r="B237" s="11">
        <v>41534.58310185185</v>
      </c>
      <c r="C237" s="2" t="str">
        <f>IF('Cílová listina'!$A$2:$A$249&lt;&gt;"",VLOOKUP('Cílová listina'!$A$2:$A$249,'Seznam účastníků závodu'!A:B,2,FALSE),"")</f>
        <v>Vojtěch</v>
      </c>
      <c r="D237" s="5"/>
      <c r="E237" s="5" t="str">
        <f>IF('Cílová listina'!$A$2:$A$249&lt;&gt;"",VLOOKUP('Cílová listina'!$A$2:$A$249,'Seznam účastníků závodu'!A:C,3,FALSE),"")</f>
        <v>Novák</v>
      </c>
      <c r="F237" s="5">
        <f>IF('Cílová listina'!$B237=""," ",'Cílová listina'!$B237-'Seznam účastníků závodu'!$H$1)</f>
        <v>41534.164351851854</v>
      </c>
      <c r="G237" s="2" t="str">
        <f>IF('Cílová listina'!$A$2:$A$249&lt;&gt;"",VLOOKUP('Cílová listina'!$A$2:$A$249,'Seznam účastníků závodu'!A:E,5,FALSE),"")</f>
        <v>Ostatní</v>
      </c>
      <c r="H237" s="5" t="str">
        <f>IF('Cílová listina'!$A$2:$A$249&lt;&gt;"",VLOOKUP('Cílová listina'!$A$2:$A$249,'Seznam účastníků závodu'!A:E,4,FALSE),"")</f>
        <v>Hlavní trasa - 50 km - Muži</v>
      </c>
      <c r="I237" s="5" t="str">
        <f>IF('Cílová listina'!$A$2:$A$249&lt;&gt;"","OK","")</f>
        <v>OK</v>
      </c>
    </row>
    <row r="238" spans="1:9" ht="15">
      <c r="A238" s="10">
        <v>257</v>
      </c>
      <c r="B238" s="11">
        <v>41534.58311342593</v>
      </c>
      <c r="C238" s="2" t="str">
        <f>IF('Cílová listina'!$A$2:$A$249&lt;&gt;"",VLOOKUP('Cílová listina'!$A$2:$A$249,'Seznam účastníků závodu'!A:B,2,FALSE),"")</f>
        <v>Petr</v>
      </c>
      <c r="D238" s="5"/>
      <c r="E238" s="5" t="str">
        <f>IF('Cílová listina'!$A$2:$A$249&lt;&gt;"",VLOOKUP('Cílová listina'!$A$2:$A$249,'Seznam účastníků závodu'!A:C,3,FALSE),"")</f>
        <v>Brandejs</v>
      </c>
      <c r="F238" s="5">
        <f>IF('Cílová listina'!$B238=""," ",'Cílová listina'!$B238-'Seznam účastníků závodu'!$H$1)</f>
        <v>41534.16436342593</v>
      </c>
      <c r="G238" s="2" t="str">
        <f>IF('Cílová listina'!$A$2:$A$249&lt;&gt;"",VLOOKUP('Cílová listina'!$A$2:$A$249,'Seznam účastníků závodu'!A:E,5,FALSE),"")</f>
        <v>Ostatní</v>
      </c>
      <c r="H238" s="5" t="str">
        <f>IF('Cílová listina'!$A$2:$A$249&lt;&gt;"",VLOOKUP('Cílová listina'!$A$2:$A$249,'Seznam účastníků závodu'!A:E,4,FALSE),"")</f>
        <v>Hlavní trasa - 50 km - Muži</v>
      </c>
      <c r="I238" s="5" t="str">
        <f>IF('Cílová listina'!$A$2:$A$249&lt;&gt;"","OK","")</f>
        <v>OK</v>
      </c>
    </row>
    <row r="239" spans="1:9" ht="15">
      <c r="A239" s="10">
        <v>174</v>
      </c>
      <c r="B239" s="11">
        <v>41534.583125</v>
      </c>
      <c r="C239" s="2" t="str">
        <f>IF('Cílová listina'!$A$2:$A$249&lt;&gt;"",VLOOKUP('Cílová listina'!$A$2:$A$249,'Seznam účastníků závodu'!A:B,2,FALSE),"")</f>
        <v>Jitka</v>
      </c>
      <c r="D239" s="5"/>
      <c r="E239" s="5" t="str">
        <f>IF('Cílová listina'!$A$2:$A$249&lt;&gt;"",VLOOKUP('Cílová listina'!$A$2:$A$249,'Seznam účastníků závodu'!A:C,3,FALSE),"")</f>
        <v>Nováková</v>
      </c>
      <c r="F239" s="5">
        <f>IF('Cílová listina'!$B239=""," ",'Cílová listina'!$B239-'Seznam účastníků závodu'!$H$1)</f>
        <v>41534.164375</v>
      </c>
      <c r="G239" s="2" t="str">
        <f>IF('Cílová listina'!$A$2:$A$249&lt;&gt;"",VLOOKUP('Cílová listina'!$A$2:$A$249,'Seznam účastníků závodu'!A:E,5,FALSE),"")</f>
        <v>HOPI</v>
      </c>
      <c r="H239" s="5" t="str">
        <f>IF('Cílová listina'!$A$2:$A$249&lt;&gt;"",VLOOKUP('Cílová listina'!$A$2:$A$249,'Seznam účastníků závodu'!A:E,4,FALSE),"")</f>
        <v>Hlavní trasa - 50 km - Ženy</v>
      </c>
      <c r="I239" s="5" t="str">
        <f>IF('Cílová listina'!$A$2:$A$249&lt;&gt;"","OK","")</f>
        <v>OK</v>
      </c>
    </row>
    <row r="240" spans="1:9" ht="15">
      <c r="A240" s="10">
        <v>170</v>
      </c>
      <c r="B240" s="11">
        <v>41534.583136574074</v>
      </c>
      <c r="C240" s="2" t="str">
        <f>IF('Cílová listina'!$A$2:$A$249&lt;&gt;"",VLOOKUP('Cílová listina'!$A$2:$A$249,'Seznam účastníků závodu'!A:B,2,FALSE),"")</f>
        <v>Aleš</v>
      </c>
      <c r="D240" s="5"/>
      <c r="E240" s="5" t="str">
        <f>IF('Cílová listina'!$A$2:$A$249&lt;&gt;"",VLOOKUP('Cílová listina'!$A$2:$A$249,'Seznam účastníků závodu'!A:C,3,FALSE),"")</f>
        <v>Hanl</v>
      </c>
      <c r="F240" s="5">
        <f>IF('Cílová listina'!$B240=""," ",'Cílová listina'!$B240-'Seznam účastníků závodu'!$H$1)</f>
        <v>41534.16438657408</v>
      </c>
      <c r="G240" s="2" t="str">
        <f>IF('Cílová listina'!$A$2:$A$249&lt;&gt;"",VLOOKUP('Cílová listina'!$A$2:$A$249,'Seznam účastníků závodu'!A:E,5,FALSE),"")</f>
        <v>Ostatní</v>
      </c>
      <c r="H240" s="5" t="str">
        <f>IF('Cílová listina'!$A$2:$A$249&lt;&gt;"",VLOOKUP('Cílová listina'!$A$2:$A$249,'Seznam účastníků závodu'!A:E,4,FALSE),"")</f>
        <v>Hlavní trasa - 50 km - Muži</v>
      </c>
      <c r="I240" s="5" t="str">
        <f>IF('Cílová listina'!$A$2:$A$249&lt;&gt;"","OK","")</f>
        <v>OK</v>
      </c>
    </row>
    <row r="241" spans="1:9" ht="15">
      <c r="A241" s="10">
        <v>113</v>
      </c>
      <c r="B241" s="11">
        <v>41534.58314814815</v>
      </c>
      <c r="C241" s="2" t="str">
        <f>IF('Cílová listina'!$A$2:$A$249&lt;&gt;"",VLOOKUP('Cílová listina'!$A$2:$A$249,'Seznam účastníků závodu'!A:B,2,FALSE),"")</f>
        <v>Petr</v>
      </c>
      <c r="D241" s="5"/>
      <c r="E241" s="5" t="str">
        <f>IF('Cílová listina'!$A$2:$A$249&lt;&gt;"",VLOOKUP('Cílová listina'!$A$2:$A$249,'Seznam účastníků závodu'!A:C,3,FALSE),"")</f>
        <v>Švejnoha</v>
      </c>
      <c r="F241" s="5">
        <f>IF('Cílová listina'!$B241=""," ",'Cílová listina'!$B241-'Seznam účastníků závodu'!$H$1)</f>
        <v>41534.164398148154</v>
      </c>
      <c r="G241" s="2" t="str">
        <f>IF('Cílová listina'!$A$2:$A$249&lt;&gt;"",VLOOKUP('Cílová listina'!$A$2:$A$249,'Seznam účastníků závodu'!A:E,5,FALSE),"")</f>
        <v>Ostatní</v>
      </c>
      <c r="H241" s="5" t="str">
        <f>IF('Cílová listina'!$A$2:$A$249&lt;&gt;"",VLOOKUP('Cílová listina'!$A$2:$A$249,'Seznam účastníků závodu'!A:E,4,FALSE),"")</f>
        <v>Hlavní trasa - 50 km - Muži</v>
      </c>
      <c r="I241" s="5" t="str">
        <f>IF('Cílová listina'!$A$2:$A$249&lt;&gt;"","OK","")</f>
        <v>OK</v>
      </c>
    </row>
    <row r="242" spans="1:9" ht="15">
      <c r="A242" s="10">
        <v>98</v>
      </c>
      <c r="B242" s="11">
        <v>41534.58315972222</v>
      </c>
      <c r="C242" s="2" t="str">
        <f>IF('Cílová listina'!$A$2:$A$249&lt;&gt;"",VLOOKUP('Cílová listina'!$A$2:$A$249,'Seznam účastníků závodu'!A:B,2,FALSE),"")</f>
        <v>Radka</v>
      </c>
      <c r="D242" s="5"/>
      <c r="E242" s="5" t="str">
        <f>IF('Cílová listina'!$A$2:$A$249&lt;&gt;"",VLOOKUP('Cílová listina'!$A$2:$A$249,'Seznam účastníků závodu'!A:C,3,FALSE),"")</f>
        <v>Koláčná</v>
      </c>
      <c r="F242" s="5">
        <f>IF('Cílová listina'!$B242=""," ",'Cílová listina'!$B242-'Seznam účastníků závodu'!$H$1)</f>
        <v>41534.16440972222</v>
      </c>
      <c r="G242" s="2" t="str">
        <f>IF('Cílová listina'!$A$2:$A$249&lt;&gt;"",VLOOKUP('Cílová listina'!$A$2:$A$249,'Seznam účastníků závodu'!A:E,5,FALSE),"")</f>
        <v>Ostatní</v>
      </c>
      <c r="H242" s="5" t="str">
        <f>IF('Cílová listina'!$A$2:$A$249&lt;&gt;"",VLOOKUP('Cílová listina'!$A$2:$A$249,'Seznam účastníků závodu'!A:E,4,FALSE),"")</f>
        <v>Hlavní trasa - 50 km - Ženy</v>
      </c>
      <c r="I242" s="5" t="str">
        <f>IF('Cílová listina'!$A$2:$A$249&lt;&gt;"","OK","")</f>
        <v>OK</v>
      </c>
    </row>
    <row r="243" spans="1:9" ht="15">
      <c r="A243" s="10">
        <v>88</v>
      </c>
      <c r="B243" s="11">
        <v>41534.5831712963</v>
      </c>
      <c r="C243" s="2" t="str">
        <f>IF('Cílová listina'!$A$2:$A$249&lt;&gt;"",VLOOKUP('Cílová listina'!$A$2:$A$249,'Seznam účastníků závodu'!A:B,2,FALSE),"")</f>
        <v>Marek</v>
      </c>
      <c r="D243" s="5"/>
      <c r="E243" s="5" t="str">
        <f>IF('Cílová listina'!$A$2:$A$249&lt;&gt;"",VLOOKUP('Cílová listina'!$A$2:$A$249,'Seznam účastníků závodu'!A:C,3,FALSE),"")</f>
        <v>Batelka</v>
      </c>
      <c r="F243" s="5">
        <f>IF('Cílová listina'!$B243=""," ",'Cílová listina'!$B243-'Seznam účastníků závodu'!$H$1)</f>
        <v>41534.1644212963</v>
      </c>
      <c r="G243" s="2" t="str">
        <f>IF('Cílová listina'!$A$2:$A$249&lt;&gt;"",VLOOKUP('Cílová listina'!$A$2:$A$249,'Seznam účastníků závodu'!A:E,5,FALSE),"")</f>
        <v>Ostatní</v>
      </c>
      <c r="H243" s="5" t="str">
        <f>IF('Cílová listina'!$A$2:$A$249&lt;&gt;"",VLOOKUP('Cílová listina'!$A$2:$A$249,'Seznam účastníků závodu'!A:E,4,FALSE),"")</f>
        <v>Hlavní trasa - 50 km - Muži</v>
      </c>
      <c r="I243" s="5" t="str">
        <f>IF('Cílová listina'!$A$2:$A$249&lt;&gt;"","OK","")</f>
        <v>OK</v>
      </c>
    </row>
    <row r="244" spans="1:9" ht="15">
      <c r="A244" s="10">
        <v>80</v>
      </c>
      <c r="B244" s="11">
        <v>41534.583182870374</v>
      </c>
      <c r="C244" s="2" t="str">
        <f>IF('Cílová listina'!$A$2:$A$249&lt;&gt;"",VLOOKUP('Cílová listina'!$A$2:$A$249,'Seznam účastníků závodu'!A:B,2,FALSE),"")</f>
        <v>Antonín</v>
      </c>
      <c r="D244" s="5"/>
      <c r="E244" s="5" t="str">
        <f>IF('Cílová listina'!$A$2:$A$249&lt;&gt;"",VLOOKUP('Cílová listina'!$A$2:$A$249,'Seznam účastníků závodu'!A:C,3,FALSE),"")</f>
        <v>Růžička</v>
      </c>
      <c r="F244" s="5">
        <f>IF('Cílová listina'!$B244=""," ",'Cílová listina'!$B244-'Seznam účastníků závodu'!$H$1)</f>
        <v>41534.16443287038</v>
      </c>
      <c r="G244" s="2" t="str">
        <f>IF('Cílová listina'!$A$2:$A$249&lt;&gt;"",VLOOKUP('Cílová listina'!$A$2:$A$249,'Seznam účastníků závodu'!A:E,5,FALSE),"")</f>
        <v>Ostatní</v>
      </c>
      <c r="H244" s="5" t="str">
        <f>IF('Cílová listina'!$A$2:$A$249&lt;&gt;"",VLOOKUP('Cílová listina'!$A$2:$A$249,'Seznam účastníků závodu'!A:E,4,FALSE),"")</f>
        <v>Hlavní trasa - 50 km - Muži</v>
      </c>
      <c r="I244" s="5" t="str">
        <f>IF('Cílová listina'!$A$2:$A$249&lt;&gt;"","OK","")</f>
        <v>OK</v>
      </c>
    </row>
    <row r="245" spans="1:9" ht="15">
      <c r="A245" s="10">
        <v>33</v>
      </c>
      <c r="B245" s="11">
        <v>41534.58319444444</v>
      </c>
      <c r="C245" s="2" t="str">
        <f>IF('Cílová listina'!$A$2:$A$249&lt;&gt;"",VLOOKUP('Cílová listina'!$A$2:$A$249,'Seznam účastníků závodu'!A:B,2,FALSE),"")</f>
        <v>Sergej</v>
      </c>
      <c r="D245" s="5"/>
      <c r="E245" s="5" t="str">
        <f>IF('Cílová listina'!$A$2:$A$249&lt;&gt;"",VLOOKUP('Cílová listina'!$A$2:$A$249,'Seznam účastníků závodu'!A:C,3,FALSE),"")</f>
        <v>Kling </v>
      </c>
      <c r="F245" s="5">
        <f>IF('Cílová listina'!$B245=""," ",'Cílová listina'!$B245-'Seznam účastníků závodu'!$H$1)</f>
        <v>41534.16444444445</v>
      </c>
      <c r="G245" s="2" t="str">
        <f>IF('Cílová listina'!$A$2:$A$249&lt;&gt;"",VLOOKUP('Cílová listina'!$A$2:$A$249,'Seznam účastníků závodu'!A:E,5,FALSE),"")</f>
        <v>Ostatní</v>
      </c>
      <c r="H245" s="5" t="str">
        <f>IF('Cílová listina'!$A$2:$A$249&lt;&gt;"",VLOOKUP('Cílová listina'!$A$2:$A$249,'Seznam účastníků závodu'!A:E,4,FALSE),"")</f>
        <v>Hlavní trasa - 50 km - Muži</v>
      </c>
      <c r="I245" s="5" t="str">
        <f>IF('Cílová listina'!$A$2:$A$249&lt;&gt;"","OK","")</f>
        <v>OK</v>
      </c>
    </row>
    <row r="246" spans="1:9" ht="15">
      <c r="A246" s="10">
        <v>17</v>
      </c>
      <c r="B246" s="11">
        <v>41534.58320601852</v>
      </c>
      <c r="C246" s="2" t="str">
        <f>IF('Cílová listina'!$A$2:$A$249&lt;&gt;"",VLOOKUP('Cílová listina'!$A$2:$A$249,'Seznam účastníků závodu'!A:B,2,FALSE),"")</f>
        <v>Petr</v>
      </c>
      <c r="D246" s="5"/>
      <c r="E246" s="5" t="str">
        <f>IF('Cílová listina'!$A$2:$A$249&lt;&gt;"",VLOOKUP('Cílová listina'!$A$2:$A$249,'Seznam účastníků závodu'!A:C,3,FALSE),"")</f>
        <v>Hoffmann</v>
      </c>
      <c r="F246" s="5">
        <f>IF('Cílová listina'!$B246=""," ",'Cílová listina'!$B246-'Seznam účastníků závodu'!$H$1)</f>
        <v>41534.16445601852</v>
      </c>
      <c r="G246" s="2" t="str">
        <f>IF('Cílová listina'!$A$2:$A$249&lt;&gt;"",VLOOKUP('Cílová listina'!$A$2:$A$249,'Seznam účastníků závodu'!A:E,5,FALSE),"")</f>
        <v>Ostatní</v>
      </c>
      <c r="H246" s="5" t="str">
        <f>IF('Cílová listina'!$A$2:$A$249&lt;&gt;"",VLOOKUP('Cílová listina'!$A$2:$A$249,'Seznam účastníků závodu'!A:E,4,FALSE),"")</f>
        <v>Hlavní trasa - 50 km - Muži</v>
      </c>
      <c r="I246" s="5" t="str">
        <f>IF('Cílová listina'!$A$2:$A$249&lt;&gt;"","OK","")</f>
        <v>OK</v>
      </c>
    </row>
    <row r="247" spans="1:9" ht="15">
      <c r="A247" s="10">
        <v>18</v>
      </c>
      <c r="B247" s="11">
        <v>41534.58321759259</v>
      </c>
      <c r="C247" s="2" t="str">
        <f>IF('Cílová listina'!$A$2:$A$249&lt;&gt;"",VLOOKUP('Cílová listina'!$A$2:$A$249,'Seznam účastníků závodu'!A:B,2,FALSE),"")</f>
        <v>Zdeněk</v>
      </c>
      <c r="D247" s="5"/>
      <c r="E247" s="5" t="str">
        <f>IF('Cílová listina'!$A$2:$A$249&lt;&gt;"",VLOOKUP('Cílová listina'!$A$2:$A$249,'Seznam účastníků závodu'!A:C,3,FALSE),"")</f>
        <v>Šulc</v>
      </c>
      <c r="F247" s="5">
        <f>IF('Cílová listina'!$B247=""," ",'Cílová listina'!$B247-'Seznam účastníků závodu'!$H$1)</f>
        <v>41534.16446759259</v>
      </c>
      <c r="G247" s="2" t="str">
        <f>IF('Cílová listina'!$A$2:$A$249&lt;&gt;"",VLOOKUP('Cílová listina'!$A$2:$A$249,'Seznam účastníků závodu'!A:E,5,FALSE),"")</f>
        <v>Ostatní</v>
      </c>
      <c r="H247" s="5" t="str">
        <f>IF('Cílová listina'!$A$2:$A$249&lt;&gt;"",VLOOKUP('Cílová listina'!$A$2:$A$249,'Seznam účastníků závodu'!A:E,4,FALSE),"")</f>
        <v>Hlavní trasa - 50 km - Muži</v>
      </c>
      <c r="I247" s="5" t="str">
        <f>IF('Cílová listina'!$A$2:$A$249&lt;&gt;"","OK","")</f>
        <v>OK</v>
      </c>
    </row>
    <row r="248" spans="1:9" ht="15">
      <c r="A248" s="10">
        <v>19</v>
      </c>
      <c r="B248" s="11">
        <v>41534.58322916667</v>
      </c>
      <c r="C248" s="2" t="str">
        <f>IF('Cílová listina'!$A$2:$A$249&lt;&gt;"",VLOOKUP('Cílová listina'!$A$2:$A$249,'Seznam účastníků závodu'!A:B,2,FALSE),"")</f>
        <v>Radek</v>
      </c>
      <c r="D248" s="5"/>
      <c r="E248" s="5" t="str">
        <f>IF('Cílová listina'!$A$2:$A$249&lt;&gt;"",VLOOKUP('Cílová listina'!$A$2:$A$249,'Seznam účastníků závodu'!A:C,3,FALSE),"")</f>
        <v>Havel</v>
      </c>
      <c r="F248" s="5">
        <f>IF('Cílová listina'!$B248=""," ",'Cílová listina'!$B248-'Seznam účastníků závodu'!$H$1)</f>
        <v>41534.16447916667</v>
      </c>
      <c r="G248" s="2" t="str">
        <f>IF('Cílová listina'!$A$2:$A$249&lt;&gt;"",VLOOKUP('Cílová listina'!$A$2:$A$249,'Seznam účastníků závodu'!A:E,5,FALSE),"")</f>
        <v>Ostatní</v>
      </c>
      <c r="H248" s="5" t="str">
        <f>IF('Cílová listina'!$A$2:$A$249&lt;&gt;"",VLOOKUP('Cílová listina'!$A$2:$A$249,'Seznam účastníků závodu'!A:E,4,FALSE),"")</f>
        <v>Hlavní trasa - 50 km - Muži</v>
      </c>
      <c r="I248" s="5" t="str">
        <f>IF('Cílová listina'!$A$2:$A$249&lt;&gt;"","OK","")</f>
        <v>OK</v>
      </c>
    </row>
    <row r="249" spans="1:9" ht="15">
      <c r="A249" s="10"/>
      <c r="B249" s="11"/>
      <c r="C249" s="2">
        <f>IF('Cílová listina'!$A$2:$A$249&lt;&gt;"",VLOOKUP('Cílová listina'!$A$2:$A$249,'Seznam účastníků závodu'!A:B,2,FALSE),"")</f>
      </c>
      <c r="D249" s="5"/>
      <c r="E249" s="5">
        <f>IF('Cílová listina'!$A$2:$A$249&lt;&gt;"",VLOOKUP('Cílová listina'!$A$2:$A$249,'Seznam účastníků závodu'!A:C,3,FALSE),"")</f>
      </c>
      <c r="F249" s="5" t="str">
        <f>IF('Cílová listina'!$B249=""," ",'Cílová listina'!$B249-'Seznam účastníků závodu'!$H$1)</f>
        <v> </v>
      </c>
      <c r="G249" s="2">
        <f>IF('Cílová listina'!$A$2:$A$249&lt;&gt;"",VLOOKUP('Cílová listina'!$A$2:$A$249,'Seznam účastníků závodu'!A:E,5,FALSE),"")</f>
      </c>
      <c r="H249" s="5">
        <f>IF('Cílová listina'!$A$2:$A$249&lt;&gt;"",VLOOKUP('Cílová listina'!$A$2:$A$249,'Seznam účastníků závodu'!A:E,4,FALSE),"")</f>
      </c>
      <c r="I249" s="5">
        <f>IF('Cílová listina'!$A$2:$A$249&lt;&gt;"","OK","")</f>
      </c>
    </row>
    <row r="250" spans="1:8" ht="15">
      <c r="A250" s="10"/>
      <c r="B250" s="11"/>
      <c r="C250" s="2"/>
      <c r="D250" s="5"/>
      <c r="E250"/>
      <c r="F250"/>
      <c r="G250"/>
      <c r="H250"/>
    </row>
    <row r="251" spans="1:9" ht="15">
      <c r="A251" s="10"/>
      <c r="B251" s="11"/>
      <c r="C251" s="2"/>
      <c r="D251" s="5"/>
      <c r="E251" s="5"/>
      <c r="F251" s="5"/>
      <c r="G251" s="2"/>
      <c r="H251" s="5"/>
      <c r="I251" s="5"/>
    </row>
    <row r="252" spans="1:9" ht="15">
      <c r="A252" s="10"/>
      <c r="B252" s="11"/>
      <c r="C252" s="2"/>
      <c r="D252" s="5"/>
      <c r="E252" s="5"/>
      <c r="F252" s="5"/>
      <c r="G252" s="2"/>
      <c r="H252" s="5"/>
      <c r="I252" s="5"/>
    </row>
  </sheetData>
  <sheetProtection insertColumns="0" insertRows="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theme="6" tint="0.39998000860214233"/>
  </sheetPr>
  <dimension ref="A1:AB106"/>
  <sheetViews>
    <sheetView showGridLines="0" tabSelected="1" zoomScalePageLayoutView="0" workbookViewId="0" topLeftCell="A25">
      <selection activeCell="A1" sqref="A1:G1"/>
    </sheetView>
  </sheetViews>
  <sheetFormatPr defaultColWidth="9.140625" defaultRowHeight="15"/>
  <cols>
    <col min="1" max="1" width="8.8515625" style="0" customWidth="1"/>
    <col min="2" max="2" width="7.28125" style="0" customWidth="1"/>
    <col min="3" max="3" width="23.7109375" style="0" customWidth="1"/>
    <col min="4" max="4" width="14.8515625" style="0" customWidth="1"/>
    <col min="5" max="5" width="12.57421875" style="0" customWidth="1"/>
    <col min="6" max="6" width="8.140625" style="0" customWidth="1"/>
    <col min="7" max="7" width="20.140625" style="0" customWidth="1"/>
    <col min="8" max="8" width="8.8515625" style="0" customWidth="1"/>
    <col min="9" max="9" width="7.28125" style="0" customWidth="1"/>
    <col min="10" max="10" width="23.7109375" style="0" customWidth="1"/>
    <col min="11" max="11" width="14.8515625" style="0" customWidth="1"/>
    <col min="12" max="12" width="12.57421875" style="0" customWidth="1"/>
    <col min="13" max="13" width="8.140625" style="0" customWidth="1"/>
    <col min="14" max="14" width="20.140625" style="0" customWidth="1"/>
    <col min="15" max="15" width="8.8515625" style="0" customWidth="1"/>
    <col min="16" max="16" width="7.28125" style="0" customWidth="1"/>
    <col min="17" max="17" width="23.7109375" style="0" customWidth="1"/>
    <col min="18" max="18" width="14.8515625" style="0" customWidth="1"/>
    <col min="19" max="19" width="12.57421875" style="0" customWidth="1"/>
    <col min="20" max="20" width="8.140625" style="0" customWidth="1"/>
    <col min="21" max="21" width="20.140625" style="0" customWidth="1"/>
    <col min="22" max="22" width="8.8515625" style="0" customWidth="1"/>
    <col min="23" max="23" width="7.28125" style="0" customWidth="1"/>
    <col min="24" max="24" width="23.7109375" style="0" customWidth="1"/>
    <col min="25" max="25" width="14.8515625" style="0" customWidth="1"/>
    <col min="26" max="26" width="12.57421875" style="0" customWidth="1"/>
    <col min="27" max="27" width="8.140625" style="0" customWidth="1"/>
    <col min="28" max="28" width="20.140625" style="0" customWidth="1"/>
    <col min="29" max="29" width="12.57421875" style="0" bestFit="1" customWidth="1"/>
    <col min="30" max="30" width="7.28125" style="0" customWidth="1"/>
    <col min="31" max="31" width="23.7109375" style="0" customWidth="1"/>
    <col min="32" max="33" width="14.8515625" style="0" customWidth="1"/>
    <col min="34" max="34" width="8.140625" style="0" customWidth="1"/>
    <col min="35" max="35" width="20.140625" style="0" customWidth="1"/>
  </cols>
  <sheetData>
    <row r="1" spans="1:28" ht="41.25">
      <c r="A1" s="53" t="s">
        <v>34</v>
      </c>
      <c r="B1" s="54"/>
      <c r="C1" s="54"/>
      <c r="D1" s="54"/>
      <c r="E1" s="54"/>
      <c r="F1" s="54"/>
      <c r="G1" s="55"/>
      <c r="H1" s="53" t="s">
        <v>34</v>
      </c>
      <c r="I1" s="54"/>
      <c r="J1" s="54"/>
      <c r="K1" s="54"/>
      <c r="L1" s="54"/>
      <c r="M1" s="54"/>
      <c r="N1" s="55"/>
      <c r="O1" s="53" t="s">
        <v>34</v>
      </c>
      <c r="P1" s="54"/>
      <c r="Q1" s="54"/>
      <c r="R1" s="54"/>
      <c r="S1" s="54"/>
      <c r="T1" s="54"/>
      <c r="U1" s="55"/>
      <c r="V1" s="53" t="s">
        <v>34</v>
      </c>
      <c r="W1" s="54"/>
      <c r="X1" s="54"/>
      <c r="Y1" s="54"/>
      <c r="Z1" s="54"/>
      <c r="AA1" s="54"/>
      <c r="AB1" s="55"/>
    </row>
    <row r="2" spans="1:28" ht="23.25">
      <c r="A2" s="56" t="s">
        <v>444</v>
      </c>
      <c r="B2" s="57"/>
      <c r="C2" s="57"/>
      <c r="D2" s="57"/>
      <c r="E2" s="57"/>
      <c r="F2" s="57"/>
      <c r="G2" s="58"/>
      <c r="H2" s="56" t="s">
        <v>444</v>
      </c>
      <c r="I2" s="57"/>
      <c r="J2" s="57"/>
      <c r="K2" s="57"/>
      <c r="L2" s="57"/>
      <c r="M2" s="57"/>
      <c r="N2" s="58"/>
      <c r="O2" s="56" t="s">
        <v>444</v>
      </c>
      <c r="P2" s="57"/>
      <c r="Q2" s="57"/>
      <c r="R2" s="57"/>
      <c r="S2" s="57"/>
      <c r="T2" s="57"/>
      <c r="U2" s="58"/>
      <c r="V2" s="56" t="s">
        <v>444</v>
      </c>
      <c r="W2" s="57"/>
      <c r="X2" s="57"/>
      <c r="Y2" s="57"/>
      <c r="Z2" s="57"/>
      <c r="AA2" s="57"/>
      <c r="AB2" s="58"/>
    </row>
    <row r="3" spans="1:28" ht="24.75" customHeight="1" thickBot="1">
      <c r="A3" s="59" t="s">
        <v>21</v>
      </c>
      <c r="B3" s="60"/>
      <c r="C3" s="60"/>
      <c r="D3" s="60"/>
      <c r="E3" s="60"/>
      <c r="F3" s="60"/>
      <c r="G3" s="61"/>
      <c r="H3" s="59" t="s">
        <v>22</v>
      </c>
      <c r="I3" s="60"/>
      <c r="J3" s="60"/>
      <c r="K3" s="60"/>
      <c r="L3" s="60"/>
      <c r="M3" s="60"/>
      <c r="N3" s="61"/>
      <c r="O3" s="59" t="s">
        <v>23</v>
      </c>
      <c r="P3" s="60"/>
      <c r="Q3" s="60"/>
      <c r="R3" s="60"/>
      <c r="S3" s="60"/>
      <c r="T3" s="60"/>
      <c r="U3" s="61"/>
      <c r="V3" s="59" t="s">
        <v>24</v>
      </c>
      <c r="W3" s="60"/>
      <c r="X3" s="60"/>
      <c r="Y3" s="60"/>
      <c r="Z3" s="60"/>
      <c r="AA3" s="60"/>
      <c r="AB3" s="61"/>
    </row>
    <row r="4" spans="1:28" ht="24.75" customHeight="1" thickBot="1">
      <c r="A4" s="26" t="s">
        <v>37</v>
      </c>
      <c r="B4" s="26" t="s">
        <v>38</v>
      </c>
      <c r="C4" s="26" t="s">
        <v>17</v>
      </c>
      <c r="D4" s="26" t="s">
        <v>0</v>
      </c>
      <c r="E4" s="27" t="s">
        <v>35</v>
      </c>
      <c r="F4" s="26" t="s">
        <v>39</v>
      </c>
      <c r="G4" s="30" t="s">
        <v>36</v>
      </c>
      <c r="H4" s="26" t="s">
        <v>37</v>
      </c>
      <c r="I4" s="26" t="s">
        <v>38</v>
      </c>
      <c r="J4" s="26" t="s">
        <v>17</v>
      </c>
      <c r="K4" s="26" t="s">
        <v>0</v>
      </c>
      <c r="L4" s="27" t="s">
        <v>35</v>
      </c>
      <c r="M4" s="26" t="s">
        <v>39</v>
      </c>
      <c r="N4" s="30" t="s">
        <v>36</v>
      </c>
      <c r="O4" s="26" t="s">
        <v>37</v>
      </c>
      <c r="P4" s="26" t="s">
        <v>38</v>
      </c>
      <c r="Q4" s="26" t="s">
        <v>17</v>
      </c>
      <c r="R4" s="26" t="s">
        <v>0</v>
      </c>
      <c r="S4" s="27" t="s">
        <v>35</v>
      </c>
      <c r="T4" s="26" t="s">
        <v>39</v>
      </c>
      <c r="U4" s="30" t="s">
        <v>36</v>
      </c>
      <c r="V4" s="26" t="s">
        <v>37</v>
      </c>
      <c r="W4" s="26" t="s">
        <v>38</v>
      </c>
      <c r="X4" s="26" t="s">
        <v>17</v>
      </c>
      <c r="Y4" s="26" t="s">
        <v>0</v>
      </c>
      <c r="Z4" s="27" t="s">
        <v>35</v>
      </c>
      <c r="AA4" s="26" t="s">
        <v>39</v>
      </c>
      <c r="AB4" s="30" t="s">
        <v>36</v>
      </c>
    </row>
    <row r="5" spans="1:28" ht="24.75" customHeight="1" thickTop="1">
      <c r="A5" s="45">
        <v>1</v>
      </c>
      <c r="B5" s="45">
        <v>78</v>
      </c>
      <c r="C5" s="46" t="s">
        <v>44</v>
      </c>
      <c r="D5" s="46" t="s">
        <v>162</v>
      </c>
      <c r="E5" s="45" t="s">
        <v>42</v>
      </c>
      <c r="F5" s="47">
        <v>41531.08736111112</v>
      </c>
      <c r="G5" s="45" t="s">
        <v>419</v>
      </c>
      <c r="H5" s="45">
        <v>1</v>
      </c>
      <c r="I5" s="45">
        <v>50</v>
      </c>
      <c r="J5" s="46" t="s">
        <v>278</v>
      </c>
      <c r="K5" s="46" t="s">
        <v>180</v>
      </c>
      <c r="L5" s="45" t="s">
        <v>42</v>
      </c>
      <c r="M5" s="47">
        <v>41531.10738425926</v>
      </c>
      <c r="N5" s="45" t="s">
        <v>419</v>
      </c>
      <c r="O5" s="45">
        <v>1</v>
      </c>
      <c r="P5" s="45">
        <v>96</v>
      </c>
      <c r="Q5" s="46" t="s">
        <v>291</v>
      </c>
      <c r="R5" s="46" t="s">
        <v>136</v>
      </c>
      <c r="S5" s="45" t="s">
        <v>42</v>
      </c>
      <c r="T5" s="47">
        <v>41531.027025462965</v>
      </c>
      <c r="U5" s="45" t="s">
        <v>419</v>
      </c>
      <c r="V5" s="45">
        <v>1</v>
      </c>
      <c r="W5" s="45">
        <v>182</v>
      </c>
      <c r="X5" s="46" t="s">
        <v>313</v>
      </c>
      <c r="Y5" s="46" t="s">
        <v>175</v>
      </c>
      <c r="Z5" s="45" t="s">
        <v>42</v>
      </c>
      <c r="AA5" s="47">
        <v>41531.02863425926</v>
      </c>
      <c r="AB5" s="45" t="s">
        <v>419</v>
      </c>
    </row>
    <row r="6" spans="1:28" ht="24.75" customHeight="1">
      <c r="A6" s="45">
        <v>2</v>
      </c>
      <c r="B6" s="45">
        <v>130</v>
      </c>
      <c r="C6" s="46" t="s">
        <v>70</v>
      </c>
      <c r="D6" s="46" t="s">
        <v>221</v>
      </c>
      <c r="E6" s="45" t="s">
        <v>42</v>
      </c>
      <c r="F6" s="47">
        <v>41531.087372685186</v>
      </c>
      <c r="G6" s="47">
        <v>1.1574069503694773E-05</v>
      </c>
      <c r="H6" s="45">
        <v>2</v>
      </c>
      <c r="I6" s="45">
        <v>180</v>
      </c>
      <c r="J6" s="46" t="s">
        <v>315</v>
      </c>
      <c r="K6" s="46" t="s">
        <v>314</v>
      </c>
      <c r="L6" s="45" t="s">
        <v>42</v>
      </c>
      <c r="M6" s="47">
        <v>41531.11510416667</v>
      </c>
      <c r="N6" s="47">
        <v>0.007719907407590654</v>
      </c>
      <c r="O6" s="45">
        <v>2</v>
      </c>
      <c r="P6" s="45">
        <v>77</v>
      </c>
      <c r="Q6" s="46" t="s">
        <v>422</v>
      </c>
      <c r="R6" s="46" t="s">
        <v>187</v>
      </c>
      <c r="S6" s="45" t="s">
        <v>42</v>
      </c>
      <c r="T6" s="47">
        <v>41531.027766203704</v>
      </c>
      <c r="U6" s="47">
        <v>0.00074074073927477</v>
      </c>
      <c r="V6" s="45">
        <v>2</v>
      </c>
      <c r="W6" s="45">
        <v>181</v>
      </c>
      <c r="X6" s="46" t="s">
        <v>313</v>
      </c>
      <c r="Y6" s="46" t="s">
        <v>152</v>
      </c>
      <c r="Z6" s="45" t="s">
        <v>42</v>
      </c>
      <c r="AA6" s="47">
        <v>41531.02984953704</v>
      </c>
      <c r="AB6" s="47">
        <v>0.0012152777781011537</v>
      </c>
    </row>
    <row r="7" spans="1:28" ht="24.75" customHeight="1">
      <c r="A7" s="45">
        <v>3</v>
      </c>
      <c r="B7" s="45">
        <v>38</v>
      </c>
      <c r="C7" s="46" t="s">
        <v>271</v>
      </c>
      <c r="D7" s="46" t="s">
        <v>128</v>
      </c>
      <c r="E7" s="45" t="s">
        <v>42</v>
      </c>
      <c r="F7" s="47">
        <v>41531.09221064815</v>
      </c>
      <c r="G7" s="47">
        <v>0.004849537035624962</v>
      </c>
      <c r="H7" s="45">
        <v>3</v>
      </c>
      <c r="I7" s="45">
        <v>139</v>
      </c>
      <c r="J7" s="46" t="s">
        <v>394</v>
      </c>
      <c r="K7" s="46" t="s">
        <v>192</v>
      </c>
      <c r="L7" s="45" t="s">
        <v>42</v>
      </c>
      <c r="M7" s="47">
        <v>41531.1191087963</v>
      </c>
      <c r="N7" s="47">
        <v>0.011724537042027805</v>
      </c>
      <c r="O7" s="45">
        <v>3</v>
      </c>
      <c r="P7" s="45">
        <v>71</v>
      </c>
      <c r="Q7" s="46" t="s">
        <v>383</v>
      </c>
      <c r="R7" s="46" t="s">
        <v>19</v>
      </c>
      <c r="S7" s="45" t="s">
        <v>42</v>
      </c>
      <c r="T7" s="47">
        <v>41531.02777777778</v>
      </c>
      <c r="U7" s="47">
        <v>0.0007523148160544224</v>
      </c>
      <c r="V7" s="45">
        <v>3</v>
      </c>
      <c r="W7" s="45">
        <v>160</v>
      </c>
      <c r="X7" s="46" t="s">
        <v>424</v>
      </c>
      <c r="Y7" s="46" t="s">
        <v>242</v>
      </c>
      <c r="Z7" s="45" t="s">
        <v>42</v>
      </c>
      <c r="AA7" s="47">
        <v>41531.031435185185</v>
      </c>
      <c r="AB7" s="47">
        <v>0.0028009259258396924</v>
      </c>
    </row>
    <row r="8" spans="1:28" ht="24.75" customHeight="1">
      <c r="A8" s="45">
        <v>4</v>
      </c>
      <c r="B8" s="45">
        <v>40</v>
      </c>
      <c r="C8" s="46" t="s">
        <v>339</v>
      </c>
      <c r="D8" s="46" t="s">
        <v>306</v>
      </c>
      <c r="E8" s="45" t="s">
        <v>42</v>
      </c>
      <c r="F8" s="47">
        <v>41531.09246527778</v>
      </c>
      <c r="G8" s="47">
        <v>0.005104166666569654</v>
      </c>
      <c r="H8" s="45">
        <v>4</v>
      </c>
      <c r="I8" s="45">
        <v>24</v>
      </c>
      <c r="J8" s="46" t="s">
        <v>161</v>
      </c>
      <c r="K8" s="46" t="s">
        <v>155</v>
      </c>
      <c r="L8" s="45" t="s">
        <v>3</v>
      </c>
      <c r="M8" s="47">
        <v>41531.12086805556</v>
      </c>
      <c r="N8" s="47">
        <v>0.013483796297805384</v>
      </c>
      <c r="O8" s="45">
        <v>4</v>
      </c>
      <c r="P8" s="45">
        <v>287</v>
      </c>
      <c r="Q8" s="46" t="s">
        <v>412</v>
      </c>
      <c r="R8" s="46" t="s">
        <v>223</v>
      </c>
      <c r="S8" s="45" t="s">
        <v>42</v>
      </c>
      <c r="T8" s="47">
        <v>41531.02841435186</v>
      </c>
      <c r="U8" s="47">
        <v>0.0013888888934161514</v>
      </c>
      <c r="V8" s="45">
        <v>4</v>
      </c>
      <c r="W8" s="45">
        <v>49</v>
      </c>
      <c r="X8" s="46" t="s">
        <v>277</v>
      </c>
      <c r="Y8" s="46" t="s">
        <v>138</v>
      </c>
      <c r="Z8" s="45" t="s">
        <v>42</v>
      </c>
      <c r="AA8" s="47">
        <v>41531.03175925926</v>
      </c>
      <c r="AB8" s="47">
        <v>0.003125000002910383</v>
      </c>
    </row>
    <row r="9" spans="1:28" ht="24.75" customHeight="1">
      <c r="A9" s="45">
        <v>5</v>
      </c>
      <c r="B9" s="45">
        <v>25</v>
      </c>
      <c r="C9" s="46" t="s">
        <v>115</v>
      </c>
      <c r="D9" s="46" t="s">
        <v>128</v>
      </c>
      <c r="E9" s="45" t="s">
        <v>3</v>
      </c>
      <c r="F9" s="47">
        <v>41531.09447916667</v>
      </c>
      <c r="G9" s="47">
        <v>0.007118055553291924</v>
      </c>
      <c r="H9" s="45">
        <v>5</v>
      </c>
      <c r="I9" s="45">
        <v>250</v>
      </c>
      <c r="J9" s="46" t="s">
        <v>69</v>
      </c>
      <c r="K9" s="46" t="s">
        <v>219</v>
      </c>
      <c r="L9" s="45" t="s">
        <v>42</v>
      </c>
      <c r="M9" s="47">
        <v>41531.12991898148</v>
      </c>
      <c r="N9" s="47">
        <v>0.022534722222189885</v>
      </c>
      <c r="O9" s="45">
        <v>5</v>
      </c>
      <c r="P9" s="45">
        <v>204</v>
      </c>
      <c r="Q9" s="46" t="s">
        <v>90</v>
      </c>
      <c r="R9" s="46" t="s">
        <v>166</v>
      </c>
      <c r="S9" s="45" t="s">
        <v>42</v>
      </c>
      <c r="T9" s="47">
        <v>41531.029016203705</v>
      </c>
      <c r="U9" s="47">
        <v>0.0019907407404389232</v>
      </c>
      <c r="V9" s="45">
        <v>5</v>
      </c>
      <c r="W9" s="45">
        <v>236</v>
      </c>
      <c r="X9" s="46" t="s">
        <v>220</v>
      </c>
      <c r="Y9" s="46" t="s">
        <v>152</v>
      </c>
      <c r="Z9" s="45" t="s">
        <v>42</v>
      </c>
      <c r="AA9" s="47">
        <v>41531.035312500004</v>
      </c>
      <c r="AB9" s="47">
        <v>0.006678240744804498</v>
      </c>
    </row>
    <row r="10" spans="1:28" ht="24.75" customHeight="1">
      <c r="A10" s="45">
        <v>6</v>
      </c>
      <c r="B10" s="45">
        <v>234</v>
      </c>
      <c r="C10" s="46" t="s">
        <v>391</v>
      </c>
      <c r="D10" s="46" t="s">
        <v>19</v>
      </c>
      <c r="E10" s="45" t="s">
        <v>42</v>
      </c>
      <c r="F10" s="47">
        <v>41531.094710648154</v>
      </c>
      <c r="G10" s="47">
        <v>0.007349537037953269</v>
      </c>
      <c r="H10" s="45">
        <v>6</v>
      </c>
      <c r="I10" s="45">
        <v>64</v>
      </c>
      <c r="J10" s="46" t="s">
        <v>386</v>
      </c>
      <c r="K10" s="46" t="s">
        <v>192</v>
      </c>
      <c r="L10" s="45" t="s">
        <v>42</v>
      </c>
      <c r="M10" s="47">
        <v>41531.13898148148</v>
      </c>
      <c r="N10" s="47">
        <v>0.03159722222335404</v>
      </c>
      <c r="O10" s="45">
        <v>6</v>
      </c>
      <c r="P10" s="45">
        <v>20</v>
      </c>
      <c r="Q10" s="46" t="s">
        <v>113</v>
      </c>
      <c r="R10" s="46" t="s">
        <v>185</v>
      </c>
      <c r="S10" s="45" t="s">
        <v>42</v>
      </c>
      <c r="T10" s="47">
        <v>41531.029699074075</v>
      </c>
      <c r="U10" s="47">
        <v>0.0026736111103673466</v>
      </c>
      <c r="V10" s="45">
        <v>6</v>
      </c>
      <c r="W10" s="45">
        <v>183</v>
      </c>
      <c r="X10" s="46" t="s">
        <v>279</v>
      </c>
      <c r="Y10" s="46" t="s">
        <v>156</v>
      </c>
      <c r="Z10" s="45" t="s">
        <v>42</v>
      </c>
      <c r="AA10" s="47">
        <v>41531.03628472223</v>
      </c>
      <c r="AB10" s="47">
        <v>0.007650462968740612</v>
      </c>
    </row>
    <row r="11" spans="1:28" ht="24.75" customHeight="1">
      <c r="A11" s="45">
        <v>7</v>
      </c>
      <c r="B11" s="45">
        <v>7</v>
      </c>
      <c r="C11" s="46" t="s">
        <v>44</v>
      </c>
      <c r="D11" s="46" t="s">
        <v>43</v>
      </c>
      <c r="E11" s="45" t="s">
        <v>3</v>
      </c>
      <c r="F11" s="47">
        <v>41531.09577546296</v>
      </c>
      <c r="G11" s="47">
        <v>0.008414351847022772</v>
      </c>
      <c r="H11" s="45">
        <v>7</v>
      </c>
      <c r="I11" s="45">
        <v>174</v>
      </c>
      <c r="J11" s="46" t="s">
        <v>438</v>
      </c>
      <c r="K11" s="46" t="s">
        <v>360</v>
      </c>
      <c r="L11" s="45" t="s">
        <v>3</v>
      </c>
      <c r="M11" s="47">
        <v>41534.164375</v>
      </c>
      <c r="N11" s="47">
        <v>3.05699074074073</v>
      </c>
      <c r="O11" s="45">
        <v>7</v>
      </c>
      <c r="P11" s="45">
        <v>210</v>
      </c>
      <c r="Q11" s="46" t="s">
        <v>404</v>
      </c>
      <c r="R11" s="46" t="s">
        <v>403</v>
      </c>
      <c r="S11" s="45" t="s">
        <v>42</v>
      </c>
      <c r="T11" s="47">
        <v>41531.03083333334</v>
      </c>
      <c r="U11" s="47">
        <v>0.0038078703728388064</v>
      </c>
      <c r="V11" s="45">
        <v>7</v>
      </c>
      <c r="W11" s="45">
        <v>200</v>
      </c>
      <c r="X11" s="46" t="s">
        <v>417</v>
      </c>
      <c r="Y11" s="46" t="s">
        <v>418</v>
      </c>
      <c r="Z11" s="45" t="s">
        <v>42</v>
      </c>
      <c r="AA11" s="47">
        <v>41531.040243055555</v>
      </c>
      <c r="AB11" s="47">
        <v>0.011608796296059154</v>
      </c>
    </row>
    <row r="12" spans="1:28" ht="24.75" customHeight="1">
      <c r="A12" s="45">
        <v>8</v>
      </c>
      <c r="B12" s="45">
        <v>195</v>
      </c>
      <c r="C12" s="46" t="s">
        <v>319</v>
      </c>
      <c r="D12" s="46" t="s">
        <v>200</v>
      </c>
      <c r="E12" s="45" t="s">
        <v>42</v>
      </c>
      <c r="F12" s="47">
        <v>41531.09825231482</v>
      </c>
      <c r="G12" s="47">
        <v>0.010891203703067731</v>
      </c>
      <c r="H12" s="45">
        <v>8</v>
      </c>
      <c r="I12" s="45">
        <v>98</v>
      </c>
      <c r="J12" s="46" t="s">
        <v>304</v>
      </c>
      <c r="K12" s="46" t="s">
        <v>171</v>
      </c>
      <c r="L12" s="45" t="s">
        <v>42</v>
      </c>
      <c r="M12" s="47">
        <v>41534.16440972222</v>
      </c>
      <c r="N12" s="47">
        <v>3.057025462963793</v>
      </c>
      <c r="O12" s="45">
        <v>8</v>
      </c>
      <c r="P12" s="45">
        <v>48</v>
      </c>
      <c r="Q12" s="46" t="s">
        <v>228</v>
      </c>
      <c r="R12" s="46" t="s">
        <v>43</v>
      </c>
      <c r="S12" s="45" t="s">
        <v>42</v>
      </c>
      <c r="T12" s="47">
        <v>41531.03175925926</v>
      </c>
      <c r="U12" s="47">
        <v>0.004733796296932269</v>
      </c>
      <c r="V12" s="45">
        <v>8</v>
      </c>
      <c r="W12" s="45">
        <v>133</v>
      </c>
      <c r="X12" s="46" t="s">
        <v>140</v>
      </c>
      <c r="Y12" s="46" t="s">
        <v>133</v>
      </c>
      <c r="Z12" s="45" t="s">
        <v>42</v>
      </c>
      <c r="AA12" s="47">
        <v>41531.0403125</v>
      </c>
      <c r="AB12" s="47">
        <v>0.011678240742185153</v>
      </c>
    </row>
    <row r="13" spans="1:28" ht="24.75" customHeight="1">
      <c r="A13" s="45">
        <v>9</v>
      </c>
      <c r="B13" s="45">
        <v>81</v>
      </c>
      <c r="C13" s="46" t="s">
        <v>249</v>
      </c>
      <c r="D13" s="46" t="s">
        <v>142</v>
      </c>
      <c r="E13" s="45" t="s">
        <v>42</v>
      </c>
      <c r="F13" s="47">
        <v>41531.09878472223</v>
      </c>
      <c r="G13" s="47">
        <v>0.011423611111240461</v>
      </c>
      <c r="H13" s="46"/>
      <c r="I13" s="46"/>
      <c r="J13" s="46"/>
      <c r="K13" s="46"/>
      <c r="L13" s="46"/>
      <c r="M13" s="46"/>
      <c r="N13" s="46"/>
      <c r="O13" s="45">
        <v>9</v>
      </c>
      <c r="P13" s="45">
        <v>165</v>
      </c>
      <c r="Q13" s="46" t="s">
        <v>286</v>
      </c>
      <c r="R13" s="46" t="s">
        <v>152</v>
      </c>
      <c r="S13" s="45" t="s">
        <v>3</v>
      </c>
      <c r="T13" s="47">
        <v>41531.03182870371</v>
      </c>
      <c r="U13" s="47">
        <v>0.004803240743058268</v>
      </c>
      <c r="V13" s="45">
        <v>9</v>
      </c>
      <c r="W13" s="45">
        <v>35</v>
      </c>
      <c r="X13" s="46" t="s">
        <v>301</v>
      </c>
      <c r="Y13" s="46" t="s">
        <v>300</v>
      </c>
      <c r="Z13" s="45" t="s">
        <v>42</v>
      </c>
      <c r="AA13" s="47">
        <v>41531.04280092593</v>
      </c>
      <c r="AB13" s="47">
        <v>0.014166666667733807</v>
      </c>
    </row>
    <row r="14" spans="1:28" ht="24.75" customHeight="1">
      <c r="A14" s="45">
        <v>10</v>
      </c>
      <c r="B14" s="45">
        <v>95</v>
      </c>
      <c r="C14" s="46" t="s">
        <v>392</v>
      </c>
      <c r="D14" s="46" t="s">
        <v>138</v>
      </c>
      <c r="E14" s="45" t="s">
        <v>42</v>
      </c>
      <c r="F14" s="47">
        <v>41531.09891203704</v>
      </c>
      <c r="G14" s="47">
        <v>0.011550925926712807</v>
      </c>
      <c r="H14" s="46"/>
      <c r="I14" s="46"/>
      <c r="J14" s="46"/>
      <c r="K14" s="46"/>
      <c r="L14" s="46"/>
      <c r="M14" s="46"/>
      <c r="N14" s="46"/>
      <c r="O14" s="45">
        <v>10</v>
      </c>
      <c r="P14" s="45">
        <v>190</v>
      </c>
      <c r="Q14" s="46" t="s">
        <v>119</v>
      </c>
      <c r="R14" s="46" t="s">
        <v>136</v>
      </c>
      <c r="S14" s="45" t="s">
        <v>42</v>
      </c>
      <c r="T14" s="47">
        <v>41531.03232638889</v>
      </c>
      <c r="U14" s="47">
        <v>0.005300925928167999</v>
      </c>
      <c r="V14" s="45">
        <v>10</v>
      </c>
      <c r="W14" s="45">
        <v>136</v>
      </c>
      <c r="X14" s="46" t="s">
        <v>106</v>
      </c>
      <c r="Y14" s="46" t="s">
        <v>181</v>
      </c>
      <c r="Z14" s="45" t="s">
        <v>42</v>
      </c>
      <c r="AA14" s="47">
        <v>41531.04396990741</v>
      </c>
      <c r="AB14" s="47">
        <v>0.015335648153268266</v>
      </c>
    </row>
    <row r="15" spans="1:28" ht="24.75" customHeight="1">
      <c r="A15" s="45">
        <v>11</v>
      </c>
      <c r="B15" s="45">
        <v>23</v>
      </c>
      <c r="C15" s="46" t="s">
        <v>149</v>
      </c>
      <c r="D15" s="46" t="s">
        <v>150</v>
      </c>
      <c r="E15" s="45" t="s">
        <v>42</v>
      </c>
      <c r="F15" s="47">
        <v>41531.100069444445</v>
      </c>
      <c r="G15" s="47">
        <v>0.012708333328191657</v>
      </c>
      <c r="H15" s="46"/>
      <c r="I15" s="46"/>
      <c r="J15" s="46"/>
      <c r="K15" s="46"/>
      <c r="L15" s="46"/>
      <c r="M15" s="46"/>
      <c r="N15" s="46"/>
      <c r="O15" s="45">
        <v>11</v>
      </c>
      <c r="P15" s="45">
        <v>284</v>
      </c>
      <c r="Q15" s="46" t="s">
        <v>347</v>
      </c>
      <c r="R15" s="46" t="s">
        <v>183</v>
      </c>
      <c r="S15" s="45" t="s">
        <v>42</v>
      </c>
      <c r="T15" s="47">
        <v>41531.03261574075</v>
      </c>
      <c r="U15" s="47">
        <v>0.00559027778217569</v>
      </c>
      <c r="V15" s="45">
        <v>11</v>
      </c>
      <c r="W15" s="45">
        <v>149</v>
      </c>
      <c r="X15" s="46" t="s">
        <v>64</v>
      </c>
      <c r="Y15" s="46" t="s">
        <v>124</v>
      </c>
      <c r="Z15" s="45" t="s">
        <v>42</v>
      </c>
      <c r="AA15" s="47">
        <v>41531.044803240744</v>
      </c>
      <c r="AB15" s="47">
        <v>0.016168981484952383</v>
      </c>
    </row>
    <row r="16" spans="1:28" ht="24.75" customHeight="1">
      <c r="A16" s="45">
        <v>12</v>
      </c>
      <c r="B16" s="45">
        <v>296</v>
      </c>
      <c r="C16" s="46" t="s">
        <v>231</v>
      </c>
      <c r="D16" s="46" t="s">
        <v>183</v>
      </c>
      <c r="E16" s="45" t="s">
        <v>42</v>
      </c>
      <c r="F16" s="47">
        <v>41531.10053240741</v>
      </c>
      <c r="G16" s="47">
        <v>0.013171296290238388</v>
      </c>
      <c r="H16" s="46"/>
      <c r="I16" s="46"/>
      <c r="J16" s="46"/>
      <c r="K16" s="46"/>
      <c r="L16" s="46"/>
      <c r="M16" s="46"/>
      <c r="N16" s="46"/>
      <c r="O16" s="45">
        <v>12</v>
      </c>
      <c r="P16" s="45">
        <v>256</v>
      </c>
      <c r="Q16" s="46" t="s">
        <v>118</v>
      </c>
      <c r="R16" s="46" t="s">
        <v>186</v>
      </c>
      <c r="S16" s="45" t="s">
        <v>42</v>
      </c>
      <c r="T16" s="47">
        <v>41531.03303240741</v>
      </c>
      <c r="U16" s="47">
        <v>0.006006944444379769</v>
      </c>
      <c r="V16" s="45">
        <v>12</v>
      </c>
      <c r="W16" s="45">
        <v>66</v>
      </c>
      <c r="X16" s="46" t="s">
        <v>92</v>
      </c>
      <c r="Y16" s="46" t="s">
        <v>168</v>
      </c>
      <c r="Z16" s="45" t="s">
        <v>42</v>
      </c>
      <c r="AA16" s="47">
        <v>41531.04510416667</v>
      </c>
      <c r="AB16" s="47">
        <v>0.01646990740846377</v>
      </c>
    </row>
    <row r="17" spans="1:28" ht="24.75" customHeight="1">
      <c r="A17" s="45">
        <v>13</v>
      </c>
      <c r="B17" s="45">
        <v>175</v>
      </c>
      <c r="C17" s="46" t="s">
        <v>44</v>
      </c>
      <c r="D17" s="46" t="s">
        <v>43</v>
      </c>
      <c r="E17" s="45" t="s">
        <v>42</v>
      </c>
      <c r="F17" s="47">
        <v>41531.10057870371</v>
      </c>
      <c r="G17" s="47">
        <v>0.01321759259008104</v>
      </c>
      <c r="H17" s="46"/>
      <c r="I17" s="46"/>
      <c r="J17" s="46"/>
      <c r="K17" s="46"/>
      <c r="L17" s="46"/>
      <c r="M17" s="46"/>
      <c r="N17" s="46"/>
      <c r="O17" s="45">
        <v>13</v>
      </c>
      <c r="P17" s="45">
        <v>107</v>
      </c>
      <c r="Q17" s="46" t="s">
        <v>378</v>
      </c>
      <c r="R17" s="46" t="s">
        <v>136</v>
      </c>
      <c r="S17" s="45" t="s">
        <v>42</v>
      </c>
      <c r="T17" s="47">
        <v>41531.032997685186</v>
      </c>
      <c r="U17" s="47">
        <v>0.00597222222131677</v>
      </c>
      <c r="V17" s="45">
        <v>13</v>
      </c>
      <c r="W17" s="45">
        <v>15</v>
      </c>
      <c r="X17" s="46" t="s">
        <v>92</v>
      </c>
      <c r="Y17" s="46" t="s">
        <v>131</v>
      </c>
      <c r="Z17" s="45" t="s">
        <v>42</v>
      </c>
      <c r="AA17" s="47">
        <v>41531.045115740744</v>
      </c>
      <c r="AB17" s="47">
        <v>0.01648148148524342</v>
      </c>
    </row>
    <row r="18" spans="1:28" ht="24.75" customHeight="1">
      <c r="A18" s="45">
        <v>14</v>
      </c>
      <c r="B18" s="45">
        <v>73</v>
      </c>
      <c r="C18" s="46" t="s">
        <v>310</v>
      </c>
      <c r="D18" s="46" t="s">
        <v>33</v>
      </c>
      <c r="E18" s="45" t="s">
        <v>42</v>
      </c>
      <c r="F18" s="47">
        <v>41531.10119212963</v>
      </c>
      <c r="G18" s="47">
        <v>0.013831018513883464</v>
      </c>
      <c r="H18" s="46"/>
      <c r="I18" s="46"/>
      <c r="J18" s="46"/>
      <c r="K18" s="46"/>
      <c r="L18" s="46"/>
      <c r="M18" s="46"/>
      <c r="N18" s="46"/>
      <c r="O18" s="45">
        <v>14</v>
      </c>
      <c r="P18" s="45">
        <v>22</v>
      </c>
      <c r="Q18" s="46" t="s">
        <v>104</v>
      </c>
      <c r="R18" s="46" t="s">
        <v>148</v>
      </c>
      <c r="S18" s="45" t="s">
        <v>42</v>
      </c>
      <c r="T18" s="47">
        <v>41531.03300925926</v>
      </c>
      <c r="U18" s="47">
        <v>0.005983796298096422</v>
      </c>
      <c r="V18" s="45">
        <v>14</v>
      </c>
      <c r="W18" s="45">
        <v>156</v>
      </c>
      <c r="X18" s="46" t="s">
        <v>98</v>
      </c>
      <c r="Y18" s="46" t="s">
        <v>340</v>
      </c>
      <c r="Z18" s="45" t="s">
        <v>42</v>
      </c>
      <c r="AA18" s="47">
        <v>41531.04523148148</v>
      </c>
      <c r="AB18" s="47">
        <v>0.016597222223936114</v>
      </c>
    </row>
    <row r="19" spans="1:28" ht="24.75" customHeight="1">
      <c r="A19" s="45">
        <v>15</v>
      </c>
      <c r="B19" s="45">
        <v>291</v>
      </c>
      <c r="C19" s="46" t="s">
        <v>429</v>
      </c>
      <c r="D19" s="46" t="s">
        <v>33</v>
      </c>
      <c r="E19" s="45" t="s">
        <v>42</v>
      </c>
      <c r="F19" s="47">
        <v>41531.10146990741</v>
      </c>
      <c r="G19" s="47">
        <v>0.014108796291111503</v>
      </c>
      <c r="H19" s="46"/>
      <c r="I19" s="46"/>
      <c r="J19" s="46"/>
      <c r="K19" s="46"/>
      <c r="L19" s="46"/>
      <c r="M19" s="46"/>
      <c r="N19" s="46"/>
      <c r="O19" s="45">
        <v>15</v>
      </c>
      <c r="P19" s="45">
        <v>71</v>
      </c>
      <c r="Q19" s="46" t="s">
        <v>383</v>
      </c>
      <c r="R19" s="46" t="s">
        <v>19</v>
      </c>
      <c r="S19" s="45" t="s">
        <v>42</v>
      </c>
      <c r="T19" s="47">
        <v>41531.034097222226</v>
      </c>
      <c r="U19" s="47">
        <v>0.00707175926072523</v>
      </c>
      <c r="V19" s="45">
        <v>15</v>
      </c>
      <c r="W19" s="45">
        <v>2</v>
      </c>
      <c r="X19" s="46" t="s">
        <v>18</v>
      </c>
      <c r="Y19" s="46" t="s">
        <v>144</v>
      </c>
      <c r="Z19" s="45" t="s">
        <v>3</v>
      </c>
      <c r="AA19" s="47">
        <v>41531.04549768519</v>
      </c>
      <c r="AB19" s="47">
        <v>0.01686342593166046</v>
      </c>
    </row>
    <row r="20" spans="1:28" ht="24.75" customHeight="1">
      <c r="A20" s="45">
        <v>16</v>
      </c>
      <c r="B20" s="45">
        <v>90</v>
      </c>
      <c r="C20" s="46" t="s">
        <v>137</v>
      </c>
      <c r="D20" s="46" t="s">
        <v>19</v>
      </c>
      <c r="E20" s="45" t="s">
        <v>42</v>
      </c>
      <c r="F20" s="47">
        <v>41531.102106481485</v>
      </c>
      <c r="G20" s="47">
        <v>0.014745370368473232</v>
      </c>
      <c r="H20" s="46"/>
      <c r="I20" s="46"/>
      <c r="J20" s="46"/>
      <c r="K20" s="46"/>
      <c r="L20" s="46"/>
      <c r="M20" s="46"/>
      <c r="N20" s="46"/>
      <c r="O20" s="45">
        <v>16</v>
      </c>
      <c r="P20" s="45">
        <v>140</v>
      </c>
      <c r="Q20" s="46" t="s">
        <v>107</v>
      </c>
      <c r="R20" s="46" t="s">
        <v>127</v>
      </c>
      <c r="S20" s="45" t="s">
        <v>3</v>
      </c>
      <c r="T20" s="47">
        <v>41531.03434027778</v>
      </c>
      <c r="U20" s="47">
        <v>0.007314814814890269</v>
      </c>
      <c r="V20" s="45">
        <v>16</v>
      </c>
      <c r="W20" s="45">
        <v>152</v>
      </c>
      <c r="X20" s="46" t="s">
        <v>239</v>
      </c>
      <c r="Y20" s="46" t="s">
        <v>240</v>
      </c>
      <c r="Z20" s="45" t="s">
        <v>42</v>
      </c>
      <c r="AA20" s="47">
        <v>41531.0463425926</v>
      </c>
      <c r="AB20" s="47">
        <v>0.017708333340124227</v>
      </c>
    </row>
    <row r="21" spans="1:28" ht="24.75" customHeight="1">
      <c r="A21" s="45">
        <v>17</v>
      </c>
      <c r="B21" s="45">
        <v>26</v>
      </c>
      <c r="C21" s="46" t="s">
        <v>82</v>
      </c>
      <c r="D21" s="46" t="s">
        <v>130</v>
      </c>
      <c r="E21" s="45" t="s">
        <v>42</v>
      </c>
      <c r="F21" s="47">
        <v>41531.10344907408</v>
      </c>
      <c r="G21" s="47">
        <v>0.01608796296204673</v>
      </c>
      <c r="H21" s="46"/>
      <c r="I21" s="46"/>
      <c r="J21" s="46"/>
      <c r="K21" s="46"/>
      <c r="L21" s="46"/>
      <c r="M21" s="46"/>
      <c r="N21" s="46"/>
      <c r="O21" s="45">
        <v>17</v>
      </c>
      <c r="P21" s="45">
        <v>142</v>
      </c>
      <c r="Q21" s="46" t="s">
        <v>74</v>
      </c>
      <c r="R21" s="46" t="s">
        <v>242</v>
      </c>
      <c r="S21" s="45" t="s">
        <v>42</v>
      </c>
      <c r="T21" s="47">
        <v>41531.034513888895</v>
      </c>
      <c r="U21" s="47">
        <v>0.007488425930205267</v>
      </c>
      <c r="V21" s="45">
        <v>17</v>
      </c>
      <c r="W21" s="45">
        <v>146</v>
      </c>
      <c r="X21" s="46" t="s">
        <v>423</v>
      </c>
      <c r="Y21" s="46" t="s">
        <v>356</v>
      </c>
      <c r="Z21" s="45" t="s">
        <v>42</v>
      </c>
      <c r="AA21" s="47">
        <v>41531.047685185185</v>
      </c>
      <c r="AB21" s="47">
        <v>0.01905092592642177</v>
      </c>
    </row>
    <row r="22" spans="1:28" ht="24.75" customHeight="1">
      <c r="A22" s="45">
        <v>18</v>
      </c>
      <c r="B22" s="45">
        <v>106</v>
      </c>
      <c r="C22" s="46" t="s">
        <v>381</v>
      </c>
      <c r="D22" s="46" t="s">
        <v>145</v>
      </c>
      <c r="E22" s="45" t="s">
        <v>42</v>
      </c>
      <c r="F22" s="47">
        <v>41531.10386574074</v>
      </c>
      <c r="G22" s="47">
        <v>0.01650462962425081</v>
      </c>
      <c r="H22" s="46"/>
      <c r="I22" s="46"/>
      <c r="J22" s="46"/>
      <c r="K22" s="46"/>
      <c r="L22" s="46"/>
      <c r="M22" s="46"/>
      <c r="N22" s="46"/>
      <c r="O22" s="45">
        <v>18</v>
      </c>
      <c r="P22" s="45">
        <v>30</v>
      </c>
      <c r="Q22" s="46" t="s">
        <v>170</v>
      </c>
      <c r="R22" s="46" t="s">
        <v>152</v>
      </c>
      <c r="S22" s="45" t="s">
        <v>42</v>
      </c>
      <c r="T22" s="47">
        <v>41531.034513888895</v>
      </c>
      <c r="U22" s="47">
        <v>0.007488425930205267</v>
      </c>
      <c r="V22" s="45">
        <v>18</v>
      </c>
      <c r="W22" s="45">
        <v>294</v>
      </c>
      <c r="X22" s="46" t="s">
        <v>436</v>
      </c>
      <c r="Y22" s="46" t="s">
        <v>437</v>
      </c>
      <c r="Z22" s="45" t="s">
        <v>42</v>
      </c>
      <c r="AA22" s="47">
        <v>41531.0478125</v>
      </c>
      <c r="AB22" s="47">
        <v>0.019178240741894115</v>
      </c>
    </row>
    <row r="23" spans="1:28" ht="24.75" customHeight="1">
      <c r="A23" s="45">
        <v>19</v>
      </c>
      <c r="B23" s="45">
        <v>37</v>
      </c>
      <c r="C23" s="46" t="s">
        <v>243</v>
      </c>
      <c r="D23" s="46" t="s">
        <v>223</v>
      </c>
      <c r="E23" s="45" t="s">
        <v>42</v>
      </c>
      <c r="F23" s="47">
        <v>41531.10418981482</v>
      </c>
      <c r="G23" s="47">
        <v>0.0168287037013215</v>
      </c>
      <c r="H23" s="46"/>
      <c r="I23" s="46"/>
      <c r="J23" s="46"/>
      <c r="K23" s="46"/>
      <c r="L23" s="46"/>
      <c r="M23" s="46"/>
      <c r="N23" s="46"/>
      <c r="O23" s="45">
        <v>19</v>
      </c>
      <c r="P23" s="45">
        <v>115</v>
      </c>
      <c r="Q23" s="46" t="s">
        <v>227</v>
      </c>
      <c r="R23" s="46" t="s">
        <v>148</v>
      </c>
      <c r="S23" s="45" t="s">
        <v>42</v>
      </c>
      <c r="T23" s="47">
        <v>41531.03496527778</v>
      </c>
      <c r="U23" s="47">
        <v>0.007939814815472346</v>
      </c>
      <c r="V23" s="45">
        <v>19</v>
      </c>
      <c r="W23" s="45">
        <v>215</v>
      </c>
      <c r="X23" s="46" t="s">
        <v>116</v>
      </c>
      <c r="Y23" s="46" t="s">
        <v>190</v>
      </c>
      <c r="Z23" s="45" t="s">
        <v>42</v>
      </c>
      <c r="AA23" s="47">
        <v>41531.04908564815</v>
      </c>
      <c r="AB23" s="47">
        <v>0.020451388889341615</v>
      </c>
    </row>
    <row r="24" spans="1:28" ht="24.75" customHeight="1">
      <c r="A24" s="45">
        <v>20</v>
      </c>
      <c r="B24" s="45">
        <v>196</v>
      </c>
      <c r="C24" s="46" t="s">
        <v>358</v>
      </c>
      <c r="D24" s="46" t="s">
        <v>127</v>
      </c>
      <c r="E24" s="45" t="s">
        <v>42</v>
      </c>
      <c r="F24" s="47">
        <v>41531.104895833334</v>
      </c>
      <c r="G24" s="47">
        <v>0.017534722217533272</v>
      </c>
      <c r="H24" s="46"/>
      <c r="I24" s="46"/>
      <c r="J24" s="46"/>
      <c r="K24" s="46"/>
      <c r="L24" s="46"/>
      <c r="M24" s="46"/>
      <c r="N24" s="46"/>
      <c r="O24" s="45">
        <v>20</v>
      </c>
      <c r="P24" s="45">
        <v>198</v>
      </c>
      <c r="Q24" s="46" t="s">
        <v>99</v>
      </c>
      <c r="R24" s="46" t="s">
        <v>145</v>
      </c>
      <c r="S24" s="45" t="s">
        <v>3</v>
      </c>
      <c r="T24" s="47">
        <v>41531.035150462965</v>
      </c>
      <c r="U24" s="47">
        <v>0.008125000000291038</v>
      </c>
      <c r="V24" s="45">
        <v>20</v>
      </c>
      <c r="W24" s="45">
        <v>75</v>
      </c>
      <c r="X24" s="46" t="s">
        <v>420</v>
      </c>
      <c r="Y24" s="46" t="s">
        <v>63</v>
      </c>
      <c r="Z24" s="45" t="s">
        <v>42</v>
      </c>
      <c r="AA24" s="47">
        <v>41531.04950231482</v>
      </c>
      <c r="AB24" s="47">
        <v>0.020868055558821652</v>
      </c>
    </row>
    <row r="25" spans="1:28" ht="24.75" customHeight="1">
      <c r="A25" s="45">
        <v>21</v>
      </c>
      <c r="B25" s="45">
        <v>151</v>
      </c>
      <c r="C25" s="46" t="s">
        <v>239</v>
      </c>
      <c r="D25" s="46" t="s">
        <v>238</v>
      </c>
      <c r="E25" s="45" t="s">
        <v>42</v>
      </c>
      <c r="F25" s="47">
        <v>41531.10539351852</v>
      </c>
      <c r="G25" s="47">
        <v>0.018032407402643003</v>
      </c>
      <c r="H25" s="46"/>
      <c r="I25" s="46"/>
      <c r="J25" s="46"/>
      <c r="K25" s="46"/>
      <c r="L25" s="46"/>
      <c r="M25" s="46"/>
      <c r="N25" s="46"/>
      <c r="O25" s="45">
        <v>21</v>
      </c>
      <c r="P25" s="45">
        <v>84</v>
      </c>
      <c r="Q25" s="46" t="s">
        <v>325</v>
      </c>
      <c r="R25" s="46" t="s">
        <v>136</v>
      </c>
      <c r="S25" s="45" t="s">
        <v>42</v>
      </c>
      <c r="T25" s="47">
        <v>41531.03516203704</v>
      </c>
      <c r="U25" s="47">
        <v>0.00813657407707069</v>
      </c>
      <c r="V25" s="45">
        <v>21</v>
      </c>
      <c r="W25" s="45">
        <v>176</v>
      </c>
      <c r="X25" s="46" t="s">
        <v>438</v>
      </c>
      <c r="Y25" s="46" t="s">
        <v>402</v>
      </c>
      <c r="Z25" s="45" t="s">
        <v>3</v>
      </c>
      <c r="AA25" s="47">
        <v>41531.04953703704</v>
      </c>
      <c r="AB25" s="47">
        <v>0.02090277778188465</v>
      </c>
    </row>
    <row r="26" spans="1:28" ht="24.75" customHeight="1">
      <c r="A26" s="45">
        <v>22</v>
      </c>
      <c r="B26" s="45">
        <v>68</v>
      </c>
      <c r="C26" s="46" t="s">
        <v>31</v>
      </c>
      <c r="D26" s="46" t="s">
        <v>128</v>
      </c>
      <c r="E26" s="45" t="s">
        <v>42</v>
      </c>
      <c r="F26" s="47">
        <v>41531.10646990741</v>
      </c>
      <c r="G26" s="47">
        <v>0.019108796295768116</v>
      </c>
      <c r="H26" s="46"/>
      <c r="I26" s="46"/>
      <c r="J26" s="46"/>
      <c r="K26" s="46"/>
      <c r="L26" s="46"/>
      <c r="M26" s="46"/>
      <c r="N26" s="46"/>
      <c r="O26" s="45">
        <v>22</v>
      </c>
      <c r="P26" s="45">
        <v>235</v>
      </c>
      <c r="Q26" s="46" t="s">
        <v>220</v>
      </c>
      <c r="R26" s="46" t="s">
        <v>43</v>
      </c>
      <c r="S26" s="45" t="s">
        <v>42</v>
      </c>
      <c r="T26" s="47">
        <v>41531.03532407408</v>
      </c>
      <c r="U26" s="47">
        <v>0.008298611115606036</v>
      </c>
      <c r="V26" s="45">
        <v>22</v>
      </c>
      <c r="W26" s="45">
        <v>74</v>
      </c>
      <c r="X26" s="46" t="s">
        <v>420</v>
      </c>
      <c r="Y26" s="46" t="s">
        <v>246</v>
      </c>
      <c r="Z26" s="45" t="s">
        <v>42</v>
      </c>
      <c r="AA26" s="47">
        <v>41531.04996527778</v>
      </c>
      <c r="AB26" s="47">
        <v>0.021331018520868383</v>
      </c>
    </row>
    <row r="27" spans="1:28" ht="24.75" customHeight="1">
      <c r="A27" s="45">
        <v>23</v>
      </c>
      <c r="B27" s="45">
        <v>167</v>
      </c>
      <c r="C27" s="46" t="s">
        <v>111</v>
      </c>
      <c r="D27" s="46" t="s">
        <v>150</v>
      </c>
      <c r="E27" s="45" t="s">
        <v>42</v>
      </c>
      <c r="F27" s="47">
        <v>41531.107395833336</v>
      </c>
      <c r="G27" s="47">
        <v>0.020034722219861578</v>
      </c>
      <c r="H27" s="46"/>
      <c r="I27" s="46"/>
      <c r="J27" s="46"/>
      <c r="K27" s="46"/>
      <c r="L27" s="46"/>
      <c r="M27" s="46"/>
      <c r="N27" s="46"/>
      <c r="O27" s="45">
        <v>23</v>
      </c>
      <c r="P27" s="45">
        <v>100</v>
      </c>
      <c r="Q27" s="46" t="s">
        <v>326</v>
      </c>
      <c r="R27" s="46" t="s">
        <v>63</v>
      </c>
      <c r="S27" s="45" t="s">
        <v>42</v>
      </c>
      <c r="T27" s="47">
        <v>41531.03534722223</v>
      </c>
      <c r="U27" s="47">
        <v>0.008321759261889383</v>
      </c>
      <c r="V27" s="45">
        <v>23</v>
      </c>
      <c r="W27" s="45">
        <v>252</v>
      </c>
      <c r="X27" s="46" t="s">
        <v>441</v>
      </c>
      <c r="Y27" s="46" t="s">
        <v>442</v>
      </c>
      <c r="Z27" s="45" t="s">
        <v>3</v>
      </c>
      <c r="AA27" s="47">
        <v>41531.05079861111</v>
      </c>
      <c r="AB27" s="47">
        <v>0.0221643518525525</v>
      </c>
    </row>
    <row r="28" spans="1:28" ht="24.75" customHeight="1">
      <c r="A28" s="45">
        <v>24</v>
      </c>
      <c r="B28" s="45">
        <v>116</v>
      </c>
      <c r="C28" s="46" t="s">
        <v>226</v>
      </c>
      <c r="D28" s="46" t="s">
        <v>136</v>
      </c>
      <c r="E28" s="45" t="s">
        <v>42</v>
      </c>
      <c r="F28" s="47">
        <v>41531.10766203704</v>
      </c>
      <c r="G28" s="47">
        <v>0.020300925920309965</v>
      </c>
      <c r="H28" s="46"/>
      <c r="I28" s="46"/>
      <c r="J28" s="46"/>
      <c r="K28" s="46"/>
      <c r="L28" s="46"/>
      <c r="M28" s="46"/>
      <c r="N28" s="46"/>
      <c r="O28" s="45">
        <v>24</v>
      </c>
      <c r="P28" s="45">
        <v>131</v>
      </c>
      <c r="Q28" s="46" t="s">
        <v>433</v>
      </c>
      <c r="R28" s="46" t="s">
        <v>434</v>
      </c>
      <c r="S28" s="45" t="s">
        <v>3</v>
      </c>
      <c r="T28" s="47">
        <v>41531.03642361111</v>
      </c>
      <c r="U28" s="47">
        <v>0.009398148147738539</v>
      </c>
      <c r="V28" s="45">
        <v>24</v>
      </c>
      <c r="W28" s="45">
        <v>253</v>
      </c>
      <c r="X28" s="46" t="s">
        <v>441</v>
      </c>
      <c r="Y28" s="46" t="s">
        <v>131</v>
      </c>
      <c r="Z28" s="45" t="s">
        <v>3</v>
      </c>
      <c r="AA28" s="47">
        <v>41531.050821759265</v>
      </c>
      <c r="AB28" s="47">
        <v>0.022187500006111804</v>
      </c>
    </row>
    <row r="29" spans="1:28" ht="24.75" customHeight="1">
      <c r="A29" s="45">
        <v>25</v>
      </c>
      <c r="B29" s="45">
        <v>14</v>
      </c>
      <c r="C29" s="46" t="s">
        <v>92</v>
      </c>
      <c r="D29" s="46" t="s">
        <v>19</v>
      </c>
      <c r="E29" s="45" t="s">
        <v>42</v>
      </c>
      <c r="F29" s="47">
        <v>41531.10778935185</v>
      </c>
      <c r="G29" s="47">
        <v>0.02042824073578231</v>
      </c>
      <c r="H29" s="46"/>
      <c r="I29" s="46"/>
      <c r="J29" s="46"/>
      <c r="K29" s="46"/>
      <c r="L29" s="46"/>
      <c r="M29" s="46"/>
      <c r="N29" s="46"/>
      <c r="O29" s="45">
        <v>25</v>
      </c>
      <c r="P29" s="45">
        <v>144</v>
      </c>
      <c r="Q29" s="46" t="s">
        <v>351</v>
      </c>
      <c r="R29" s="46" t="s">
        <v>350</v>
      </c>
      <c r="S29" s="45" t="s">
        <v>42</v>
      </c>
      <c r="T29" s="47">
        <v>41531.036828703705</v>
      </c>
      <c r="U29" s="47">
        <v>0.009803240740438923</v>
      </c>
      <c r="V29" s="45">
        <v>25</v>
      </c>
      <c r="W29" s="45">
        <v>34</v>
      </c>
      <c r="X29" s="46" t="s">
        <v>234</v>
      </c>
      <c r="Y29" s="46" t="s">
        <v>233</v>
      </c>
      <c r="Z29" s="45" t="s">
        <v>42</v>
      </c>
      <c r="AA29" s="47">
        <v>41531.05111111111</v>
      </c>
      <c r="AB29" s="47">
        <v>0.022476851852843538</v>
      </c>
    </row>
    <row r="30" spans="1:28" ht="24.75" customHeight="1">
      <c r="A30" s="45">
        <v>26</v>
      </c>
      <c r="B30" s="45">
        <v>117</v>
      </c>
      <c r="C30" s="46" t="s">
        <v>92</v>
      </c>
      <c r="D30" s="46" t="s">
        <v>138</v>
      </c>
      <c r="E30" s="45" t="s">
        <v>42</v>
      </c>
      <c r="F30" s="47">
        <v>41531.10780092593</v>
      </c>
      <c r="G30" s="47">
        <v>0.020439814812561963</v>
      </c>
      <c r="H30" s="46"/>
      <c r="I30" s="46"/>
      <c r="J30" s="46"/>
      <c r="K30" s="46"/>
      <c r="L30" s="46"/>
      <c r="M30" s="46"/>
      <c r="N30" s="46"/>
      <c r="O30" s="45">
        <v>26</v>
      </c>
      <c r="P30" s="45">
        <v>293</v>
      </c>
      <c r="Q30" s="46" t="s">
        <v>112</v>
      </c>
      <c r="R30" s="46" t="s">
        <v>62</v>
      </c>
      <c r="S30" s="45" t="s">
        <v>42</v>
      </c>
      <c r="T30" s="47">
        <v>41531.0381712963</v>
      </c>
      <c r="U30" s="47">
        <v>0.011145833334012423</v>
      </c>
      <c r="V30" s="45">
        <v>26</v>
      </c>
      <c r="W30" s="45">
        <v>123</v>
      </c>
      <c r="X30" s="46" t="s">
        <v>230</v>
      </c>
      <c r="Y30" s="46" t="s">
        <v>229</v>
      </c>
      <c r="Z30" s="45" t="s">
        <v>42</v>
      </c>
      <c r="AA30" s="47">
        <v>41531.05178240741</v>
      </c>
      <c r="AB30" s="47">
        <v>0.023148148153268266</v>
      </c>
    </row>
    <row r="31" spans="1:28" ht="24.75" customHeight="1">
      <c r="A31" s="45">
        <v>27</v>
      </c>
      <c r="B31" s="45">
        <v>16</v>
      </c>
      <c r="C31" s="46" t="s">
        <v>122</v>
      </c>
      <c r="D31" s="46" t="s">
        <v>145</v>
      </c>
      <c r="E31" s="45" t="s">
        <v>42</v>
      </c>
      <c r="F31" s="47">
        <v>41531.10828703704</v>
      </c>
      <c r="G31" s="47">
        <v>0.02092592592089204</v>
      </c>
      <c r="H31" s="46"/>
      <c r="I31" s="46"/>
      <c r="J31" s="46"/>
      <c r="K31" s="46"/>
      <c r="L31" s="46"/>
      <c r="M31" s="46"/>
      <c r="N31" s="46"/>
      <c r="O31" s="45">
        <v>27</v>
      </c>
      <c r="P31" s="45">
        <v>286</v>
      </c>
      <c r="Q31" s="46" t="s">
        <v>273</v>
      </c>
      <c r="R31" s="46" t="s">
        <v>124</v>
      </c>
      <c r="S31" s="45" t="s">
        <v>42</v>
      </c>
      <c r="T31" s="47">
        <v>41531.038194444445</v>
      </c>
      <c r="U31" s="47">
        <v>0.01116898148029577</v>
      </c>
      <c r="V31" s="45">
        <v>27</v>
      </c>
      <c r="W31" s="45">
        <v>57</v>
      </c>
      <c r="X31" s="46" t="s">
        <v>333</v>
      </c>
      <c r="Y31" s="46" t="s">
        <v>332</v>
      </c>
      <c r="Z31" s="45" t="s">
        <v>42</v>
      </c>
      <c r="AA31" s="47">
        <v>41531.05293981482</v>
      </c>
      <c r="AB31" s="47">
        <v>0.024305555562023073</v>
      </c>
    </row>
    <row r="32" spans="1:28" ht="24.75" customHeight="1">
      <c r="A32" s="45">
        <v>28</v>
      </c>
      <c r="B32" s="45">
        <v>41</v>
      </c>
      <c r="C32" s="46" t="s">
        <v>317</v>
      </c>
      <c r="D32" s="46" t="s">
        <v>152</v>
      </c>
      <c r="E32" s="45" t="s">
        <v>42</v>
      </c>
      <c r="F32" s="47">
        <v>41531.108495370376</v>
      </c>
      <c r="G32" s="47">
        <v>0.02113425925927004</v>
      </c>
      <c r="H32" s="46"/>
      <c r="I32" s="46"/>
      <c r="J32" s="46"/>
      <c r="K32" s="46"/>
      <c r="L32" s="46"/>
      <c r="M32" s="46"/>
      <c r="N32" s="46"/>
      <c r="O32" s="45">
        <v>28</v>
      </c>
      <c r="P32" s="45">
        <v>285</v>
      </c>
      <c r="Q32" s="46" t="s">
        <v>66</v>
      </c>
      <c r="R32" s="46" t="s">
        <v>33</v>
      </c>
      <c r="S32" s="45" t="s">
        <v>42</v>
      </c>
      <c r="T32" s="47">
        <v>41531.03840277778</v>
      </c>
      <c r="U32" s="47">
        <v>0.011377314818673767</v>
      </c>
      <c r="V32" s="45">
        <v>28</v>
      </c>
      <c r="W32" s="45">
        <v>61</v>
      </c>
      <c r="X32" s="46" t="s">
        <v>232</v>
      </c>
      <c r="Y32" s="46" t="s">
        <v>145</v>
      </c>
      <c r="Z32" s="45" t="s">
        <v>42</v>
      </c>
      <c r="AA32" s="47">
        <v>41531.054560185185</v>
      </c>
      <c r="AB32" s="47">
        <v>0.025925925925548654</v>
      </c>
    </row>
    <row r="33" spans="1:28" ht="24.75" customHeight="1">
      <c r="A33" s="45">
        <v>29</v>
      </c>
      <c r="B33" s="45">
        <v>194</v>
      </c>
      <c r="C33" s="46" t="s">
        <v>73</v>
      </c>
      <c r="D33" s="46" t="s">
        <v>43</v>
      </c>
      <c r="E33" s="45" t="s">
        <v>42</v>
      </c>
      <c r="F33" s="47">
        <v>41531.10871527778</v>
      </c>
      <c r="G33" s="47">
        <v>0.02135416666715173</v>
      </c>
      <c r="H33" s="46"/>
      <c r="I33" s="46"/>
      <c r="J33" s="46"/>
      <c r="K33" s="46"/>
      <c r="L33" s="46"/>
      <c r="M33" s="46"/>
      <c r="N33" s="46"/>
      <c r="O33" s="45">
        <v>29</v>
      </c>
      <c r="P33" s="45">
        <v>209</v>
      </c>
      <c r="Q33" s="46" t="s">
        <v>295</v>
      </c>
      <c r="R33" s="46" t="s">
        <v>178</v>
      </c>
      <c r="S33" s="45" t="s">
        <v>42</v>
      </c>
      <c r="T33" s="47">
        <v>41531.0384375</v>
      </c>
      <c r="U33" s="47">
        <v>0.011412037034460809</v>
      </c>
      <c r="V33" s="45">
        <v>29</v>
      </c>
      <c r="W33" s="45">
        <v>119</v>
      </c>
      <c r="X33" s="46" t="s">
        <v>84</v>
      </c>
      <c r="Y33" s="46" t="s">
        <v>159</v>
      </c>
      <c r="Z33" s="45" t="s">
        <v>42</v>
      </c>
      <c r="AA33" s="47">
        <v>41531.05756944445</v>
      </c>
      <c r="AB33" s="47">
        <v>0.028935185189766344</v>
      </c>
    </row>
    <row r="34" spans="1:28" ht="24.75" customHeight="1">
      <c r="A34" s="45">
        <v>30</v>
      </c>
      <c r="B34" s="45">
        <v>121</v>
      </c>
      <c r="C34" s="46" t="s">
        <v>294</v>
      </c>
      <c r="D34" s="46" t="s">
        <v>136</v>
      </c>
      <c r="E34" s="45" t="s">
        <v>42</v>
      </c>
      <c r="F34" s="47">
        <v>41531.10885416667</v>
      </c>
      <c r="G34" s="47">
        <v>0.02149305555212777</v>
      </c>
      <c r="H34" s="46"/>
      <c r="I34" s="46"/>
      <c r="J34" s="46"/>
      <c r="K34" s="46"/>
      <c r="L34" s="46"/>
      <c r="M34" s="46"/>
      <c r="N34" s="46"/>
      <c r="O34" s="45">
        <v>30</v>
      </c>
      <c r="P34" s="45">
        <v>27</v>
      </c>
      <c r="Q34" s="46" t="s">
        <v>75</v>
      </c>
      <c r="R34" s="46" t="s">
        <v>139</v>
      </c>
      <c r="S34" s="45" t="s">
        <v>42</v>
      </c>
      <c r="T34" s="47">
        <v>41531.03909722222</v>
      </c>
      <c r="U34" s="47">
        <v>0.012071759258105885</v>
      </c>
      <c r="V34" s="45">
        <v>30</v>
      </c>
      <c r="W34" s="45">
        <v>219</v>
      </c>
      <c r="X34" s="46" t="s">
        <v>361</v>
      </c>
      <c r="Y34" s="46" t="s">
        <v>178</v>
      </c>
      <c r="Z34" s="45" t="s">
        <v>42</v>
      </c>
      <c r="AA34" s="47">
        <v>41531.05791666667</v>
      </c>
      <c r="AB34" s="47">
        <v>0.02928240741312038</v>
      </c>
    </row>
    <row r="35" spans="1:28" ht="24.75" customHeight="1">
      <c r="A35" s="45">
        <v>31</v>
      </c>
      <c r="B35" s="45">
        <v>201</v>
      </c>
      <c r="C35" s="46" t="s">
        <v>254</v>
      </c>
      <c r="D35" s="46" t="s">
        <v>136</v>
      </c>
      <c r="E35" s="45" t="s">
        <v>42</v>
      </c>
      <c r="F35" s="47">
        <v>41531.10903935185</v>
      </c>
      <c r="G35" s="47">
        <v>0.021678240736946464</v>
      </c>
      <c r="H35" s="46"/>
      <c r="I35" s="46"/>
      <c r="J35" s="46"/>
      <c r="K35" s="46"/>
      <c r="L35" s="46"/>
      <c r="M35" s="46"/>
      <c r="N35" s="46"/>
      <c r="O35" s="45">
        <v>31</v>
      </c>
      <c r="P35" s="45">
        <v>205</v>
      </c>
      <c r="Q35" s="46" t="s">
        <v>91</v>
      </c>
      <c r="R35" s="46" t="s">
        <v>155</v>
      </c>
      <c r="S35" s="45" t="s">
        <v>42</v>
      </c>
      <c r="T35" s="47">
        <v>41531.0391087963</v>
      </c>
      <c r="U35" s="47">
        <v>0.012083333334885538</v>
      </c>
      <c r="V35" s="45">
        <v>31</v>
      </c>
      <c r="W35" s="45">
        <v>217</v>
      </c>
      <c r="X35" s="46" t="s">
        <v>359</v>
      </c>
      <c r="Y35" s="46" t="s">
        <v>127</v>
      </c>
      <c r="Z35" s="45" t="s">
        <v>42</v>
      </c>
      <c r="AA35" s="47">
        <v>41531.05792824074</v>
      </c>
      <c r="AB35" s="47">
        <v>0.029293981482624076</v>
      </c>
    </row>
    <row r="36" spans="1:28" ht="24.75" customHeight="1">
      <c r="A36" s="45">
        <v>32</v>
      </c>
      <c r="B36" s="45">
        <v>192</v>
      </c>
      <c r="C36" s="46" t="s">
        <v>372</v>
      </c>
      <c r="D36" s="46" t="s">
        <v>150</v>
      </c>
      <c r="E36" s="45" t="s">
        <v>42</v>
      </c>
      <c r="F36" s="47">
        <v>41531.10908564815</v>
      </c>
      <c r="G36" s="47">
        <v>0.021724537036789116</v>
      </c>
      <c r="H36" s="46"/>
      <c r="I36" s="46"/>
      <c r="J36" s="46"/>
      <c r="K36" s="46"/>
      <c r="L36" s="46"/>
      <c r="M36" s="46"/>
      <c r="N36" s="46"/>
      <c r="O36" s="45">
        <v>32</v>
      </c>
      <c r="P36" s="45">
        <v>173</v>
      </c>
      <c r="Q36" s="46" t="s">
        <v>369</v>
      </c>
      <c r="R36" s="46" t="s">
        <v>148</v>
      </c>
      <c r="S36" s="45" t="s">
        <v>3</v>
      </c>
      <c r="T36" s="47">
        <v>41531.040231481486</v>
      </c>
      <c r="U36" s="47">
        <v>0.013206018520577345</v>
      </c>
      <c r="V36" s="45">
        <v>32</v>
      </c>
      <c r="W36" s="45">
        <v>118</v>
      </c>
      <c r="X36" s="46" t="s">
        <v>85</v>
      </c>
      <c r="Y36" s="46" t="s">
        <v>160</v>
      </c>
      <c r="Z36" s="45" t="s">
        <v>42</v>
      </c>
      <c r="AA36" s="47">
        <v>41531.05865740741</v>
      </c>
      <c r="AB36" s="47">
        <v>0.03002314815239515</v>
      </c>
    </row>
    <row r="37" spans="1:28" ht="24.75" customHeight="1">
      <c r="A37" s="45">
        <v>33</v>
      </c>
      <c r="B37" s="45">
        <v>58</v>
      </c>
      <c r="C37" s="46" t="s">
        <v>396</v>
      </c>
      <c r="D37" s="46" t="s">
        <v>43</v>
      </c>
      <c r="E37" s="45" t="s">
        <v>42</v>
      </c>
      <c r="F37" s="47">
        <v>41531.10914351852</v>
      </c>
      <c r="G37" s="47">
        <v>0.021782407406135462</v>
      </c>
      <c r="H37" s="46"/>
      <c r="I37" s="46"/>
      <c r="J37" s="46"/>
      <c r="K37" s="46"/>
      <c r="L37" s="46"/>
      <c r="M37" s="46"/>
      <c r="N37" s="46"/>
      <c r="O37" s="45">
        <v>33</v>
      </c>
      <c r="P37" s="45">
        <v>248</v>
      </c>
      <c r="Q37" s="46" t="s">
        <v>110</v>
      </c>
      <c r="R37" s="46" t="s">
        <v>184</v>
      </c>
      <c r="S37" s="45" t="s">
        <v>42</v>
      </c>
      <c r="T37" s="47">
        <v>41531.04027777778</v>
      </c>
      <c r="U37" s="47">
        <v>0.01325231481314404</v>
      </c>
      <c r="V37" s="45">
        <v>33</v>
      </c>
      <c r="W37" s="45">
        <v>42</v>
      </c>
      <c r="X37" s="46" t="s">
        <v>307</v>
      </c>
      <c r="Y37" s="46" t="s">
        <v>306</v>
      </c>
      <c r="Z37" s="45" t="s">
        <v>42</v>
      </c>
      <c r="AA37" s="47">
        <v>41531.05877314815</v>
      </c>
      <c r="AB37" s="47">
        <v>0.030138888891087845</v>
      </c>
    </row>
    <row r="38" spans="1:28" ht="24.75" customHeight="1">
      <c r="A38" s="45">
        <v>34</v>
      </c>
      <c r="B38" s="45">
        <v>295</v>
      </c>
      <c r="C38" s="46" t="s">
        <v>231</v>
      </c>
      <c r="D38" s="46" t="s">
        <v>187</v>
      </c>
      <c r="E38" s="45" t="s">
        <v>42</v>
      </c>
      <c r="F38" s="47">
        <v>41531.10921296297</v>
      </c>
      <c r="G38" s="47">
        <v>0.02185185185226146</v>
      </c>
      <c r="H38" s="46"/>
      <c r="I38" s="46"/>
      <c r="J38" s="46"/>
      <c r="K38" s="46"/>
      <c r="L38" s="46"/>
      <c r="M38" s="46"/>
      <c r="N38" s="46"/>
      <c r="O38" s="45">
        <v>34</v>
      </c>
      <c r="P38" s="45">
        <v>138</v>
      </c>
      <c r="Q38" s="46" t="s">
        <v>377</v>
      </c>
      <c r="R38" s="46" t="s">
        <v>376</v>
      </c>
      <c r="S38" s="45" t="s">
        <v>42</v>
      </c>
      <c r="T38" s="47">
        <v>41531.040289351855</v>
      </c>
      <c r="U38" s="47">
        <v>0.013263888889923692</v>
      </c>
      <c r="V38" s="45">
        <v>34</v>
      </c>
      <c r="W38" s="45">
        <v>161</v>
      </c>
      <c r="X38" s="46" t="s">
        <v>425</v>
      </c>
      <c r="Y38" s="46" t="s">
        <v>426</v>
      </c>
      <c r="Z38" s="45" t="s">
        <v>42</v>
      </c>
      <c r="AA38" s="47">
        <v>41531.060324074075</v>
      </c>
      <c r="AB38" s="47">
        <v>0.031689814815763384</v>
      </c>
    </row>
    <row r="39" spans="1:28" ht="24.75" customHeight="1">
      <c r="A39" s="45">
        <v>35</v>
      </c>
      <c r="B39" s="45">
        <v>197</v>
      </c>
      <c r="C39" s="46" t="s">
        <v>123</v>
      </c>
      <c r="D39" s="46" t="s">
        <v>145</v>
      </c>
      <c r="E39" s="45" t="s">
        <v>42</v>
      </c>
      <c r="F39" s="47">
        <v>41531.10993055556</v>
      </c>
      <c r="G39" s="47">
        <v>0.022569444445252884</v>
      </c>
      <c r="H39" s="46"/>
      <c r="I39" s="46"/>
      <c r="J39" s="46"/>
      <c r="K39" s="46"/>
      <c r="L39" s="46"/>
      <c r="M39" s="46"/>
      <c r="N39" s="46"/>
      <c r="O39" s="45">
        <v>35</v>
      </c>
      <c r="P39" s="45">
        <v>292</v>
      </c>
      <c r="Q39" s="46" t="s">
        <v>216</v>
      </c>
      <c r="R39" s="46" t="s">
        <v>43</v>
      </c>
      <c r="S39" s="45" t="s">
        <v>42</v>
      </c>
      <c r="T39" s="47">
        <v>41531.040347222224</v>
      </c>
      <c r="U39" s="47">
        <v>0.013321759259270038</v>
      </c>
      <c r="V39" s="45">
        <v>35</v>
      </c>
      <c r="W39" s="45">
        <v>111</v>
      </c>
      <c r="X39" s="46" t="s">
        <v>413</v>
      </c>
      <c r="Y39" s="46" t="s">
        <v>242</v>
      </c>
      <c r="Z39" s="45" t="s">
        <v>42</v>
      </c>
      <c r="AA39" s="47">
        <v>41531.06048611111</v>
      </c>
      <c r="AB39" s="47">
        <v>0.03185185185429873</v>
      </c>
    </row>
    <row r="40" spans="1:28" ht="24.75" customHeight="1">
      <c r="A40" s="45">
        <v>36</v>
      </c>
      <c r="B40" s="45">
        <v>141</v>
      </c>
      <c r="C40" s="46" t="s">
        <v>163</v>
      </c>
      <c r="D40" s="46" t="s">
        <v>128</v>
      </c>
      <c r="E40" s="45" t="s">
        <v>42</v>
      </c>
      <c r="F40" s="47">
        <v>41531.11053240741</v>
      </c>
      <c r="G40" s="47">
        <v>0.023171296292275656</v>
      </c>
      <c r="H40" s="46"/>
      <c r="I40" s="46"/>
      <c r="J40" s="46"/>
      <c r="K40" s="46"/>
      <c r="L40" s="46"/>
      <c r="M40" s="46"/>
      <c r="N40" s="46"/>
      <c r="O40" s="45">
        <v>36</v>
      </c>
      <c r="P40" s="45">
        <v>109</v>
      </c>
      <c r="Q40" s="46" t="s">
        <v>380</v>
      </c>
      <c r="R40" s="46" t="s">
        <v>379</v>
      </c>
      <c r="S40" s="45" t="s">
        <v>42</v>
      </c>
      <c r="T40" s="47">
        <v>41531.04041666667</v>
      </c>
      <c r="U40" s="47">
        <v>0.013391203705396038</v>
      </c>
      <c r="V40" s="45">
        <v>36</v>
      </c>
      <c r="W40" s="45">
        <v>128</v>
      </c>
      <c r="X40" s="46" t="s">
        <v>207</v>
      </c>
      <c r="Y40" s="46" t="s">
        <v>138</v>
      </c>
      <c r="Z40" s="45" t="s">
        <v>42</v>
      </c>
      <c r="AA40" s="47">
        <v>41531.060682870375</v>
      </c>
      <c r="AB40" s="47">
        <v>0.032048611115897074</v>
      </c>
    </row>
    <row r="41" spans="1:28" ht="24.75" customHeight="1">
      <c r="A41" s="45">
        <v>37</v>
      </c>
      <c r="B41" s="45">
        <v>208</v>
      </c>
      <c r="C41" s="46" t="s">
        <v>388</v>
      </c>
      <c r="D41" s="46" t="s">
        <v>387</v>
      </c>
      <c r="E41" s="45" t="s">
        <v>42</v>
      </c>
      <c r="F41" s="47">
        <v>41531.110856481486</v>
      </c>
      <c r="G41" s="47">
        <v>0.023495370369346347</v>
      </c>
      <c r="H41" s="46"/>
      <c r="I41" s="46"/>
      <c r="J41" s="46"/>
      <c r="K41" s="46"/>
      <c r="L41" s="46"/>
      <c r="M41" s="46"/>
      <c r="N41" s="46"/>
      <c r="O41" s="45">
        <v>37</v>
      </c>
      <c r="P41" s="45">
        <v>155</v>
      </c>
      <c r="Q41" s="46" t="s">
        <v>85</v>
      </c>
      <c r="R41" s="46" t="s">
        <v>134</v>
      </c>
      <c r="S41" s="45" t="s">
        <v>42</v>
      </c>
      <c r="T41" s="47">
        <v>41531.04106481482</v>
      </c>
      <c r="U41" s="47">
        <v>0.014039351852261461</v>
      </c>
      <c r="V41" s="45">
        <v>37</v>
      </c>
      <c r="W41" s="45">
        <v>185</v>
      </c>
      <c r="X41" s="46" t="s">
        <v>279</v>
      </c>
      <c r="Y41" s="46" t="s">
        <v>128</v>
      </c>
      <c r="Z41" s="45" t="s">
        <v>42</v>
      </c>
      <c r="AA41" s="47">
        <v>41531.06265046297</v>
      </c>
      <c r="AB41" s="47">
        <v>0.03401620371005265</v>
      </c>
    </row>
    <row r="42" spans="1:28" ht="24.75" customHeight="1">
      <c r="A42" s="45">
        <v>38</v>
      </c>
      <c r="B42" s="45">
        <v>169</v>
      </c>
      <c r="C42" s="46" t="s">
        <v>270</v>
      </c>
      <c r="D42" s="46" t="s">
        <v>43</v>
      </c>
      <c r="E42" s="45" t="s">
        <v>42</v>
      </c>
      <c r="F42" s="47">
        <v>41531.110868055555</v>
      </c>
      <c r="G42" s="47">
        <v>0.02350694443885004</v>
      </c>
      <c r="H42" s="46"/>
      <c r="I42" s="46"/>
      <c r="J42" s="46"/>
      <c r="K42" s="46"/>
      <c r="L42" s="46"/>
      <c r="M42" s="46"/>
      <c r="N42" s="46"/>
      <c r="O42" s="45">
        <v>38</v>
      </c>
      <c r="P42" s="45">
        <v>297</v>
      </c>
      <c r="Q42" s="46" t="s">
        <v>390</v>
      </c>
      <c r="R42" s="46" t="s">
        <v>136</v>
      </c>
      <c r="S42" s="45" t="s">
        <v>42</v>
      </c>
      <c r="T42" s="47">
        <v>41531.041863425926</v>
      </c>
      <c r="U42" s="47">
        <v>0.014837962960882578</v>
      </c>
      <c r="V42" s="45">
        <v>38</v>
      </c>
      <c r="W42" s="45">
        <v>102</v>
      </c>
      <c r="X42" s="46" t="s">
        <v>401</v>
      </c>
      <c r="Y42" s="46" t="s">
        <v>128</v>
      </c>
      <c r="Z42" s="45" t="s">
        <v>42</v>
      </c>
      <c r="AA42" s="47">
        <v>41531.06369212963</v>
      </c>
      <c r="AB42" s="47">
        <v>0.035057870372838806</v>
      </c>
    </row>
    <row r="43" spans="1:28" ht="24.75" customHeight="1">
      <c r="A43" s="45">
        <v>39</v>
      </c>
      <c r="B43" s="45">
        <v>207</v>
      </c>
      <c r="C43" s="46" t="s">
        <v>334</v>
      </c>
      <c r="D43" s="46" t="s">
        <v>136</v>
      </c>
      <c r="E43" s="45" t="s">
        <v>3</v>
      </c>
      <c r="F43" s="47">
        <v>41531.11142361112</v>
      </c>
      <c r="G43" s="47">
        <v>0.024062500000582077</v>
      </c>
      <c r="H43" s="46"/>
      <c r="I43" s="46"/>
      <c r="J43" s="46"/>
      <c r="K43" s="46"/>
      <c r="L43" s="46"/>
      <c r="M43" s="46"/>
      <c r="N43" s="46"/>
      <c r="O43" s="45">
        <v>39</v>
      </c>
      <c r="P43" s="45">
        <v>298</v>
      </c>
      <c r="Q43" s="46" t="s">
        <v>108</v>
      </c>
      <c r="R43" s="46" t="s">
        <v>182</v>
      </c>
      <c r="S43" s="45" t="s">
        <v>42</v>
      </c>
      <c r="T43" s="47">
        <v>41531.04188657408</v>
      </c>
      <c r="U43" s="47">
        <v>0.014861111114441883</v>
      </c>
      <c r="V43" s="45">
        <v>39</v>
      </c>
      <c r="W43" s="45">
        <v>187</v>
      </c>
      <c r="X43" s="46" t="s">
        <v>283</v>
      </c>
      <c r="Y43" s="46" t="s">
        <v>136</v>
      </c>
      <c r="Z43" s="45" t="s">
        <v>42</v>
      </c>
      <c r="AA43" s="47">
        <v>41531.066030092596</v>
      </c>
      <c r="AB43" s="47">
        <v>0.03739583333663177</v>
      </c>
    </row>
    <row r="44" spans="1:28" ht="24.75" customHeight="1">
      <c r="A44" s="45">
        <v>40</v>
      </c>
      <c r="B44" s="45">
        <v>21</v>
      </c>
      <c r="C44" s="46" t="s">
        <v>103</v>
      </c>
      <c r="D44" s="46" t="s">
        <v>128</v>
      </c>
      <c r="E44" s="45" t="s">
        <v>3</v>
      </c>
      <c r="F44" s="47">
        <v>41531.11146990741</v>
      </c>
      <c r="G44" s="47">
        <v>0.02410879629314877</v>
      </c>
      <c r="H44" s="46"/>
      <c r="I44" s="46"/>
      <c r="J44" s="46"/>
      <c r="K44" s="46"/>
      <c r="L44" s="46"/>
      <c r="M44" s="46"/>
      <c r="N44" s="46"/>
      <c r="O44" s="45">
        <v>40</v>
      </c>
      <c r="P44" s="45">
        <v>254</v>
      </c>
      <c r="Q44" s="46" t="s">
        <v>191</v>
      </c>
      <c r="R44" s="46" t="s">
        <v>150</v>
      </c>
      <c r="S44" s="45" t="s">
        <v>3</v>
      </c>
      <c r="T44" s="47">
        <v>41531.04236111111</v>
      </c>
      <c r="U44" s="47">
        <v>0.015335648145992309</v>
      </c>
      <c r="V44" s="45">
        <v>40</v>
      </c>
      <c r="W44" s="45">
        <v>184</v>
      </c>
      <c r="X44" s="46" t="s">
        <v>283</v>
      </c>
      <c r="Y44" s="46" t="s">
        <v>282</v>
      </c>
      <c r="Z44" s="45" t="s">
        <v>42</v>
      </c>
      <c r="AA44" s="47">
        <v>41531.066087962965</v>
      </c>
      <c r="AB44" s="47">
        <v>0.037453703705978114</v>
      </c>
    </row>
    <row r="45" spans="1:28" ht="24.75" customHeight="1">
      <c r="A45" s="45">
        <v>41</v>
      </c>
      <c r="B45" s="45">
        <v>134</v>
      </c>
      <c r="C45" s="46" t="s">
        <v>140</v>
      </c>
      <c r="D45" s="46" t="s">
        <v>177</v>
      </c>
      <c r="E45" s="45" t="s">
        <v>42</v>
      </c>
      <c r="F45" s="47">
        <v>41531.111493055556</v>
      </c>
      <c r="G45" s="47">
        <v>0.024131944439432118</v>
      </c>
      <c r="H45" s="46"/>
      <c r="I45" s="46"/>
      <c r="J45" s="46"/>
      <c r="K45" s="46"/>
      <c r="L45" s="46"/>
      <c r="M45" s="46"/>
      <c r="N45" s="46"/>
      <c r="O45" s="45">
        <v>41</v>
      </c>
      <c r="P45" s="45">
        <v>255</v>
      </c>
      <c r="Q45" s="46" t="s">
        <v>299</v>
      </c>
      <c r="R45" s="46" t="s">
        <v>298</v>
      </c>
      <c r="S45" s="45" t="s">
        <v>42</v>
      </c>
      <c r="T45" s="47">
        <v>41531.04243055556</v>
      </c>
      <c r="U45" s="47">
        <v>0.015405092592118308</v>
      </c>
      <c r="V45" s="45">
        <v>41</v>
      </c>
      <c r="W45" s="45">
        <v>282</v>
      </c>
      <c r="X45" s="46" t="s">
        <v>384</v>
      </c>
      <c r="Y45" s="46" t="s">
        <v>145</v>
      </c>
      <c r="Z45" s="45" t="s">
        <v>42</v>
      </c>
      <c r="AA45" s="47">
        <v>41531.066342592596</v>
      </c>
      <c r="AB45" s="47">
        <v>0.037708333336922806</v>
      </c>
    </row>
    <row r="46" spans="1:28" ht="24.75" customHeight="1">
      <c r="A46" s="45">
        <v>42</v>
      </c>
      <c r="B46" s="45">
        <v>289</v>
      </c>
      <c r="C46" s="46" t="s">
        <v>430</v>
      </c>
      <c r="D46" s="46" t="s">
        <v>128</v>
      </c>
      <c r="E46" s="45" t="s">
        <v>42</v>
      </c>
      <c r="F46" s="47">
        <v>41531.112638888895</v>
      </c>
      <c r="G46" s="47">
        <v>0.02527777777868323</v>
      </c>
      <c r="H46" s="46"/>
      <c r="I46" s="46"/>
      <c r="J46" s="46"/>
      <c r="K46" s="46"/>
      <c r="L46" s="46"/>
      <c r="M46" s="46"/>
      <c r="N46" s="46"/>
      <c r="O46" s="45">
        <v>42</v>
      </c>
      <c r="P46" s="45">
        <v>137</v>
      </c>
      <c r="Q46" s="46" t="s">
        <v>106</v>
      </c>
      <c r="R46" s="46" t="s">
        <v>150</v>
      </c>
      <c r="S46" s="45" t="s">
        <v>42</v>
      </c>
      <c r="T46" s="47">
        <v>41531.04394675926</v>
      </c>
      <c r="U46" s="47">
        <v>0.016921296293730848</v>
      </c>
      <c r="V46" s="45">
        <v>42</v>
      </c>
      <c r="W46" s="45">
        <v>237</v>
      </c>
      <c r="X46" s="46" t="s">
        <v>398</v>
      </c>
      <c r="Y46" s="46" t="s">
        <v>33</v>
      </c>
      <c r="Z46" s="45" t="s">
        <v>42</v>
      </c>
      <c r="AA46" s="47">
        <v>41531.06673611111</v>
      </c>
      <c r="AB46" s="47">
        <v>0.03810185185284354</v>
      </c>
    </row>
    <row r="47" spans="1:28" ht="24.75" customHeight="1">
      <c r="A47" s="45">
        <v>43</v>
      </c>
      <c r="B47" s="45">
        <v>86</v>
      </c>
      <c r="C47" s="46" t="s">
        <v>327</v>
      </c>
      <c r="D47" s="46" t="s">
        <v>136</v>
      </c>
      <c r="E47" s="45" t="s">
        <v>42</v>
      </c>
      <c r="F47" s="47">
        <v>41531.11283564815</v>
      </c>
      <c r="G47" s="47">
        <v>0.025474537033005618</v>
      </c>
      <c r="H47" s="46"/>
      <c r="I47" s="46"/>
      <c r="J47" s="46"/>
      <c r="K47" s="46"/>
      <c r="L47" s="46"/>
      <c r="M47" s="46"/>
      <c r="N47" s="46"/>
      <c r="O47" s="45">
        <v>43</v>
      </c>
      <c r="P47" s="45">
        <v>56</v>
      </c>
      <c r="Q47" s="46" t="s">
        <v>274</v>
      </c>
      <c r="R47" s="46" t="s">
        <v>128</v>
      </c>
      <c r="S47" s="45" t="s">
        <v>3</v>
      </c>
      <c r="T47" s="47">
        <v>41531.04471064815</v>
      </c>
      <c r="U47" s="47">
        <v>0.017685185186564922</v>
      </c>
      <c r="V47" s="45">
        <v>43</v>
      </c>
      <c r="W47" s="45">
        <v>29</v>
      </c>
      <c r="X47" s="46" t="s">
        <v>44</v>
      </c>
      <c r="Y47" s="46" t="s">
        <v>345</v>
      </c>
      <c r="Z47" s="45" t="s">
        <v>42</v>
      </c>
      <c r="AA47" s="47">
        <v>41531.06734953704</v>
      </c>
      <c r="AB47" s="47">
        <v>0.03871527778392192</v>
      </c>
    </row>
    <row r="48" spans="1:28" ht="24.75" customHeight="1">
      <c r="A48" s="45">
        <v>44</v>
      </c>
      <c r="B48" s="45">
        <v>129</v>
      </c>
      <c r="C48" s="46" t="s">
        <v>348</v>
      </c>
      <c r="D48" s="46" t="s">
        <v>43</v>
      </c>
      <c r="E48" s="45" t="s">
        <v>42</v>
      </c>
      <c r="F48" s="47">
        <v>41531.11381944445</v>
      </c>
      <c r="G48" s="47">
        <v>0.026458333333721384</v>
      </c>
      <c r="H48" s="46"/>
      <c r="I48" s="46"/>
      <c r="J48" s="46"/>
      <c r="K48" s="46"/>
      <c r="L48" s="46"/>
      <c r="M48" s="46"/>
      <c r="N48" s="46"/>
      <c r="O48" s="45">
        <v>44</v>
      </c>
      <c r="P48" s="45">
        <v>54</v>
      </c>
      <c r="Q48" s="46" t="s">
        <v>275</v>
      </c>
      <c r="R48" s="46" t="s">
        <v>192</v>
      </c>
      <c r="S48" s="45" t="s">
        <v>42</v>
      </c>
      <c r="T48" s="47">
        <v>41531.0447337963</v>
      </c>
      <c r="U48" s="47">
        <v>0.01770833333284827</v>
      </c>
      <c r="V48" s="45">
        <v>44</v>
      </c>
      <c r="W48" s="45">
        <v>281</v>
      </c>
      <c r="X48" s="46" t="s">
        <v>384</v>
      </c>
      <c r="Y48" s="46" t="s">
        <v>223</v>
      </c>
      <c r="Z48" s="45" t="s">
        <v>42</v>
      </c>
      <c r="AA48" s="47">
        <v>41531.07412037037</v>
      </c>
      <c r="AB48" s="47">
        <v>0.045486111113859806</v>
      </c>
    </row>
    <row r="49" spans="1:28" ht="24.75" customHeight="1">
      <c r="A49" s="45">
        <v>45</v>
      </c>
      <c r="B49" s="45">
        <v>55</v>
      </c>
      <c r="C49" s="46" t="s">
        <v>331</v>
      </c>
      <c r="D49" s="46" t="s">
        <v>128</v>
      </c>
      <c r="E49" s="45" t="s">
        <v>42</v>
      </c>
      <c r="F49" s="47">
        <v>41531.114062500004</v>
      </c>
      <c r="G49" s="47">
        <v>0.026701388887886424</v>
      </c>
      <c r="H49" s="46"/>
      <c r="I49" s="46"/>
      <c r="J49" s="46"/>
      <c r="K49" s="46"/>
      <c r="L49" s="46"/>
      <c r="M49" s="46"/>
      <c r="N49" s="46"/>
      <c r="O49" s="45">
        <v>45</v>
      </c>
      <c r="P49" s="45">
        <v>105</v>
      </c>
      <c r="Q49" s="46" t="s">
        <v>409</v>
      </c>
      <c r="R49" s="46" t="s">
        <v>128</v>
      </c>
      <c r="S49" s="45" t="s">
        <v>42</v>
      </c>
      <c r="T49" s="47">
        <v>41531.044756944444</v>
      </c>
      <c r="U49" s="47">
        <v>0.017731481479131617</v>
      </c>
      <c r="V49" s="45">
        <v>45</v>
      </c>
      <c r="W49" s="45">
        <v>65</v>
      </c>
      <c r="X49" s="46" t="s">
        <v>290</v>
      </c>
      <c r="Y49" s="46" t="s">
        <v>173</v>
      </c>
      <c r="Z49" s="45" t="s">
        <v>42</v>
      </c>
      <c r="AA49" s="47">
        <v>41531.0829050926</v>
      </c>
      <c r="AB49" s="47">
        <v>0.05427083333779592</v>
      </c>
    </row>
    <row r="50" spans="1:28" ht="24.75" customHeight="1">
      <c r="A50" s="45">
        <v>46</v>
      </c>
      <c r="B50" s="45">
        <v>43</v>
      </c>
      <c r="C50" s="46" t="s">
        <v>105</v>
      </c>
      <c r="D50" s="46" t="s">
        <v>242</v>
      </c>
      <c r="E50" s="45" t="s">
        <v>42</v>
      </c>
      <c r="F50" s="47">
        <v>41531.11827546296</v>
      </c>
      <c r="G50" s="47">
        <v>0.030914351846149657</v>
      </c>
      <c r="H50" s="46"/>
      <c r="I50" s="46"/>
      <c r="J50" s="46"/>
      <c r="K50" s="46"/>
      <c r="L50" s="46"/>
      <c r="M50" s="46"/>
      <c r="N50" s="46"/>
      <c r="O50" s="45">
        <v>46</v>
      </c>
      <c r="P50" s="45">
        <v>101</v>
      </c>
      <c r="Q50" s="46" t="s">
        <v>117</v>
      </c>
      <c r="R50" s="46" t="s">
        <v>402</v>
      </c>
      <c r="S50" s="45" t="s">
        <v>42</v>
      </c>
      <c r="T50" s="47">
        <v>41531.04476851852</v>
      </c>
      <c r="U50" s="47">
        <v>0.01774305555591127</v>
      </c>
      <c r="V50" s="45">
        <v>46</v>
      </c>
      <c r="W50" s="45">
        <v>124</v>
      </c>
      <c r="X50" s="46" t="s">
        <v>228</v>
      </c>
      <c r="Y50" s="46" t="s">
        <v>152</v>
      </c>
      <c r="Z50" s="45" t="s">
        <v>42</v>
      </c>
      <c r="AA50" s="47">
        <v>41531.082916666666</v>
      </c>
      <c r="AB50" s="47">
        <v>0.054282407407299615</v>
      </c>
    </row>
    <row r="51" spans="1:28" ht="24.75" customHeight="1">
      <c r="A51" s="45">
        <v>47</v>
      </c>
      <c r="B51" s="45">
        <v>69</v>
      </c>
      <c r="C51" s="46" t="s">
        <v>344</v>
      </c>
      <c r="D51" s="46" t="s">
        <v>126</v>
      </c>
      <c r="E51" s="45" t="s">
        <v>42</v>
      </c>
      <c r="F51" s="47">
        <v>41531.118888888894</v>
      </c>
      <c r="G51" s="47">
        <v>0.03152777777722804</v>
      </c>
      <c r="H51" s="46"/>
      <c r="I51" s="46"/>
      <c r="J51" s="46"/>
      <c r="K51" s="46"/>
      <c r="L51" s="46"/>
      <c r="M51" s="46"/>
      <c r="N51" s="46"/>
      <c r="O51" s="45">
        <v>47</v>
      </c>
      <c r="P51" s="45">
        <v>3</v>
      </c>
      <c r="Q51" s="46" t="s">
        <v>18</v>
      </c>
      <c r="R51" s="46" t="s">
        <v>242</v>
      </c>
      <c r="S51" s="45" t="s">
        <v>3</v>
      </c>
      <c r="T51" s="47">
        <v>41531.04550925926</v>
      </c>
      <c r="U51" s="47">
        <v>0.01848379629518604</v>
      </c>
      <c r="V51" s="45">
        <v>47</v>
      </c>
      <c r="W51" s="45">
        <v>177</v>
      </c>
      <c r="X51" s="46" t="s">
        <v>438</v>
      </c>
      <c r="Y51" s="46" t="s">
        <v>439</v>
      </c>
      <c r="Z51" s="45" t="s">
        <v>3</v>
      </c>
      <c r="AA51" s="47">
        <v>41531.082962962966</v>
      </c>
      <c r="AB51" s="47">
        <v>0.05432870370714227</v>
      </c>
    </row>
    <row r="52" spans="1:28" ht="24.75" customHeight="1">
      <c r="A52" s="45">
        <v>48</v>
      </c>
      <c r="B52" s="45">
        <v>288</v>
      </c>
      <c r="C52" s="46" t="s">
        <v>435</v>
      </c>
      <c r="D52" s="46" t="s">
        <v>183</v>
      </c>
      <c r="E52" s="45" t="s">
        <v>42</v>
      </c>
      <c r="F52" s="47">
        <v>41531.11908564815</v>
      </c>
      <c r="G52" s="47">
        <v>0.031724537031550426</v>
      </c>
      <c r="H52" s="46"/>
      <c r="I52" s="46"/>
      <c r="J52" s="46"/>
      <c r="K52" s="46"/>
      <c r="L52" s="46"/>
      <c r="M52" s="46"/>
      <c r="N52" s="46"/>
      <c r="O52" s="45">
        <v>48</v>
      </c>
      <c r="P52" s="45">
        <v>203</v>
      </c>
      <c r="Q52" s="46" t="s">
        <v>289</v>
      </c>
      <c r="R52" s="46" t="s">
        <v>124</v>
      </c>
      <c r="S52" s="45" t="s">
        <v>3</v>
      </c>
      <c r="T52" s="47">
        <v>41531.04554398148</v>
      </c>
      <c r="U52" s="47">
        <v>0.01851851851824904</v>
      </c>
      <c r="V52" s="45">
        <v>48</v>
      </c>
      <c r="W52" s="45">
        <v>179</v>
      </c>
      <c r="X52" s="46" t="s">
        <v>44</v>
      </c>
      <c r="Y52" s="46" t="s">
        <v>356</v>
      </c>
      <c r="Z52" s="45" t="s">
        <v>3</v>
      </c>
      <c r="AA52" s="47">
        <v>41531.08298611111</v>
      </c>
      <c r="AB52" s="47">
        <v>0.054351851853425615</v>
      </c>
    </row>
    <row r="53" spans="1:28" ht="24.75" customHeight="1">
      <c r="A53" s="45">
        <v>49</v>
      </c>
      <c r="B53" s="45">
        <v>132</v>
      </c>
      <c r="C53" s="46" t="s">
        <v>114</v>
      </c>
      <c r="D53" s="46" t="s">
        <v>188</v>
      </c>
      <c r="E53" s="45" t="s">
        <v>42</v>
      </c>
      <c r="F53" s="47">
        <v>41531.11922453704</v>
      </c>
      <c r="G53" s="47">
        <v>0.031863425923802424</v>
      </c>
      <c r="H53" s="46"/>
      <c r="I53" s="46"/>
      <c r="J53" s="46"/>
      <c r="K53" s="46"/>
      <c r="L53" s="46"/>
      <c r="M53" s="46"/>
      <c r="N53" s="46"/>
      <c r="O53" s="45">
        <v>49</v>
      </c>
      <c r="P53" s="45">
        <v>53</v>
      </c>
      <c r="Q53" s="46" t="s">
        <v>364</v>
      </c>
      <c r="R53" s="46" t="s">
        <v>150</v>
      </c>
      <c r="S53" s="45" t="s">
        <v>3</v>
      </c>
      <c r="T53" s="47">
        <v>41531.04559027778</v>
      </c>
      <c r="U53" s="47">
        <v>0.01856481481809169</v>
      </c>
      <c r="V53" s="45">
        <v>49</v>
      </c>
      <c r="W53" s="45">
        <v>193</v>
      </c>
      <c r="X53" s="46" t="s">
        <v>71</v>
      </c>
      <c r="Y53" s="46" t="s">
        <v>164</v>
      </c>
      <c r="Z53" s="45" t="s">
        <v>42</v>
      </c>
      <c r="AA53" s="47">
        <v>41531.08299768519</v>
      </c>
      <c r="AB53" s="47">
        <v>0.05436342593020527</v>
      </c>
    </row>
    <row r="54" spans="1:28" ht="24.75" customHeight="1">
      <c r="A54" s="45">
        <v>50</v>
      </c>
      <c r="B54" s="45">
        <v>72</v>
      </c>
      <c r="C54" s="46" t="s">
        <v>199</v>
      </c>
      <c r="D54" s="46" t="s">
        <v>198</v>
      </c>
      <c r="E54" s="45" t="s">
        <v>42</v>
      </c>
      <c r="F54" s="47">
        <v>41531.11932870371</v>
      </c>
      <c r="G54" s="47">
        <v>0.03196759259299142</v>
      </c>
      <c r="H54" s="46"/>
      <c r="I54" s="46"/>
      <c r="J54" s="46"/>
      <c r="K54" s="46"/>
      <c r="L54" s="46"/>
      <c r="M54" s="46"/>
      <c r="N54" s="46"/>
      <c r="O54" s="45">
        <v>50</v>
      </c>
      <c r="P54" s="45">
        <v>157</v>
      </c>
      <c r="Q54" s="46" t="s">
        <v>341</v>
      </c>
      <c r="R54" s="46" t="s">
        <v>174</v>
      </c>
      <c r="S54" s="45" t="s">
        <v>42</v>
      </c>
      <c r="T54" s="47">
        <v>41531.04572916667</v>
      </c>
      <c r="U54" s="47">
        <v>0.01870370370306773</v>
      </c>
      <c r="V54" s="45">
        <v>50</v>
      </c>
      <c r="W54" s="45">
        <v>199</v>
      </c>
      <c r="X54" s="46" t="s">
        <v>417</v>
      </c>
      <c r="Y54" s="46" t="s">
        <v>416</v>
      </c>
      <c r="Z54" s="45" t="s">
        <v>42</v>
      </c>
      <c r="AA54" s="47">
        <v>41531.08300925926</v>
      </c>
      <c r="AB54" s="47">
        <v>0.05437499999970896</v>
      </c>
    </row>
    <row r="55" spans="1:28" ht="24.75" customHeight="1">
      <c r="A55" s="45">
        <v>51</v>
      </c>
      <c r="B55" s="45">
        <v>103</v>
      </c>
      <c r="C55" s="46" t="s">
        <v>204</v>
      </c>
      <c r="D55" s="46" t="s">
        <v>203</v>
      </c>
      <c r="E55" s="45" t="s">
        <v>42</v>
      </c>
      <c r="F55" s="47">
        <v>41531.1196875</v>
      </c>
      <c r="G55" s="47">
        <v>0.032326388885849155</v>
      </c>
      <c r="H55" s="46"/>
      <c r="I55" s="46"/>
      <c r="J55" s="46"/>
      <c r="K55" s="46"/>
      <c r="L55" s="46"/>
      <c r="M55" s="46"/>
      <c r="N55" s="46"/>
      <c r="O55" s="45">
        <v>51</v>
      </c>
      <c r="P55" s="45">
        <v>211</v>
      </c>
      <c r="Q55" s="46" t="s">
        <v>287</v>
      </c>
      <c r="R55" s="46" t="s">
        <v>145</v>
      </c>
      <c r="S55" s="45" t="s">
        <v>42</v>
      </c>
      <c r="T55" s="47">
        <v>41531.04796296296</v>
      </c>
      <c r="U55" s="47">
        <v>0.020937499997671694</v>
      </c>
      <c r="V55" s="46"/>
      <c r="W55" s="46"/>
      <c r="X55" s="46"/>
      <c r="Y55" s="46"/>
      <c r="Z55" s="46"/>
      <c r="AA55" s="46"/>
      <c r="AB55" s="46"/>
    </row>
    <row r="56" spans="1:28" ht="24.75" customHeight="1">
      <c r="A56" s="45">
        <v>52</v>
      </c>
      <c r="B56" s="45">
        <v>87</v>
      </c>
      <c r="C56" s="46" t="s">
        <v>324</v>
      </c>
      <c r="D56" s="46" t="s">
        <v>145</v>
      </c>
      <c r="E56" s="45" t="s">
        <v>42</v>
      </c>
      <c r="F56" s="47">
        <v>41531.12075231482</v>
      </c>
      <c r="G56" s="47">
        <v>0.033391203702194616</v>
      </c>
      <c r="H56" s="46"/>
      <c r="I56" s="46"/>
      <c r="J56" s="46"/>
      <c r="K56" s="46"/>
      <c r="L56" s="46"/>
      <c r="M56" s="46"/>
      <c r="N56" s="46"/>
      <c r="O56" s="45">
        <v>52</v>
      </c>
      <c r="P56" s="45">
        <v>153</v>
      </c>
      <c r="Q56" s="46" t="s">
        <v>385</v>
      </c>
      <c r="R56" s="46" t="s">
        <v>178</v>
      </c>
      <c r="S56" s="45" t="s">
        <v>42</v>
      </c>
      <c r="T56" s="47">
        <v>41531.04858796296</v>
      </c>
      <c r="U56" s="47">
        <v>0.02156249999825377</v>
      </c>
      <c r="V56" s="46"/>
      <c r="W56" s="46"/>
      <c r="X56" s="46"/>
      <c r="Y56" s="46"/>
      <c r="Z56" s="46"/>
      <c r="AA56" s="46"/>
      <c r="AB56" s="46"/>
    </row>
    <row r="57" spans="1:28" ht="24.75" customHeight="1">
      <c r="A57" s="45">
        <v>53</v>
      </c>
      <c r="B57" s="45">
        <v>67</v>
      </c>
      <c r="C57" s="46" t="s">
        <v>440</v>
      </c>
      <c r="D57" s="46" t="s">
        <v>145</v>
      </c>
      <c r="E57" s="45" t="s">
        <v>3</v>
      </c>
      <c r="F57" s="47">
        <v>41531.12146990741</v>
      </c>
      <c r="G57" s="47">
        <v>0.03410879629518604</v>
      </c>
      <c r="H57" s="46"/>
      <c r="I57" s="46"/>
      <c r="J57" s="46"/>
      <c r="K57" s="46"/>
      <c r="L57" s="46"/>
      <c r="M57" s="46"/>
      <c r="N57" s="46"/>
      <c r="O57" s="45">
        <v>53</v>
      </c>
      <c r="P57" s="45">
        <v>63</v>
      </c>
      <c r="Q57" s="46" t="s">
        <v>297</v>
      </c>
      <c r="R57" s="46" t="s">
        <v>135</v>
      </c>
      <c r="S57" s="45" t="s">
        <v>3</v>
      </c>
      <c r="T57" s="47">
        <v>41531.04859953704</v>
      </c>
      <c r="U57" s="47">
        <v>0.021574074075033423</v>
      </c>
      <c r="V57" s="46"/>
      <c r="W57" s="46"/>
      <c r="X57" s="46"/>
      <c r="Y57" s="46"/>
      <c r="Z57" s="46"/>
      <c r="AA57" s="46"/>
      <c r="AB57" s="46"/>
    </row>
    <row r="58" spans="1:28" ht="24.75" customHeight="1">
      <c r="A58" s="45">
        <v>54</v>
      </c>
      <c r="B58" s="45">
        <v>93</v>
      </c>
      <c r="C58" s="46" t="s">
        <v>432</v>
      </c>
      <c r="D58" s="46" t="s">
        <v>128</v>
      </c>
      <c r="E58" s="45" t="s">
        <v>42</v>
      </c>
      <c r="F58" s="47">
        <v>41531.1219212963</v>
      </c>
      <c r="G58" s="47">
        <v>0.03456018518045312</v>
      </c>
      <c r="H58" s="46"/>
      <c r="I58" s="46"/>
      <c r="J58" s="46"/>
      <c r="K58" s="46"/>
      <c r="L58" s="46"/>
      <c r="M58" s="46"/>
      <c r="N58" s="46"/>
      <c r="O58" s="45">
        <v>54</v>
      </c>
      <c r="P58" s="45">
        <v>214</v>
      </c>
      <c r="Q58" s="46" t="s">
        <v>116</v>
      </c>
      <c r="R58" s="46" t="s">
        <v>189</v>
      </c>
      <c r="S58" s="45" t="s">
        <v>42</v>
      </c>
      <c r="T58" s="47">
        <v>41531.049097222225</v>
      </c>
      <c r="U58" s="47">
        <v>0.022071759260143153</v>
      </c>
      <c r="V58" s="46"/>
      <c r="W58" s="46"/>
      <c r="X58" s="46"/>
      <c r="Y58" s="46"/>
      <c r="Z58" s="46"/>
      <c r="AA58" s="46"/>
      <c r="AB58" s="46"/>
    </row>
    <row r="59" spans="1:28" ht="24.75" customHeight="1">
      <c r="A59" s="45">
        <v>55</v>
      </c>
      <c r="B59" s="45">
        <v>249</v>
      </c>
      <c r="C59" s="46" t="s">
        <v>88</v>
      </c>
      <c r="D59" s="46" t="s">
        <v>318</v>
      </c>
      <c r="E59" s="45" t="s">
        <v>42</v>
      </c>
      <c r="F59" s="47">
        <v>41531.123611111114</v>
      </c>
      <c r="G59" s="47">
        <v>0.036249999997380655</v>
      </c>
      <c r="H59" s="46"/>
      <c r="I59" s="46"/>
      <c r="J59" s="46"/>
      <c r="K59" s="46"/>
      <c r="L59" s="46"/>
      <c r="M59" s="46"/>
      <c r="N59" s="46"/>
      <c r="O59" s="45">
        <v>55</v>
      </c>
      <c r="P59" s="45">
        <v>202</v>
      </c>
      <c r="Q59" s="46" t="s">
        <v>305</v>
      </c>
      <c r="R59" s="46" t="s">
        <v>164</v>
      </c>
      <c r="S59" s="45" t="s">
        <v>42</v>
      </c>
      <c r="T59" s="47">
        <v>41531.04949074074</v>
      </c>
      <c r="U59" s="47">
        <v>0.022465277776063886</v>
      </c>
      <c r="V59" s="46"/>
      <c r="W59" s="46"/>
      <c r="X59" s="46"/>
      <c r="Y59" s="46"/>
      <c r="Z59" s="46"/>
      <c r="AA59" s="46"/>
      <c r="AB59" s="46"/>
    </row>
    <row r="60" spans="1:28" ht="24.75" customHeight="1">
      <c r="A60" s="45">
        <v>56</v>
      </c>
      <c r="B60" s="45">
        <v>213</v>
      </c>
      <c r="C60" s="46" t="s">
        <v>400</v>
      </c>
      <c r="D60" s="46" t="s">
        <v>399</v>
      </c>
      <c r="E60" s="45" t="s">
        <v>42</v>
      </c>
      <c r="F60" s="47">
        <v>41531.12408564815</v>
      </c>
      <c r="G60" s="47">
        <v>0.03672453703620704</v>
      </c>
      <c r="H60" s="46"/>
      <c r="I60" s="46"/>
      <c r="J60" s="46"/>
      <c r="K60" s="46"/>
      <c r="L60" s="46"/>
      <c r="M60" s="46"/>
      <c r="N60" s="46"/>
      <c r="O60" s="45">
        <v>56</v>
      </c>
      <c r="P60" s="45">
        <v>76</v>
      </c>
      <c r="Q60" s="46" t="s">
        <v>420</v>
      </c>
      <c r="R60" s="46" t="s">
        <v>421</v>
      </c>
      <c r="S60" s="45" t="s">
        <v>42</v>
      </c>
      <c r="T60" s="47">
        <v>41531.05002314815</v>
      </c>
      <c r="U60" s="47">
        <v>0.022997685184236616</v>
      </c>
      <c r="V60" s="46"/>
      <c r="W60" s="46"/>
      <c r="X60" s="46"/>
      <c r="Y60" s="46"/>
      <c r="Z60" s="46"/>
      <c r="AA60" s="46"/>
      <c r="AB60" s="46"/>
    </row>
    <row r="61" spans="1:28" ht="24.75" customHeight="1">
      <c r="A61" s="45">
        <v>57</v>
      </c>
      <c r="B61" s="45">
        <v>39</v>
      </c>
      <c r="C61" s="46" t="s">
        <v>288</v>
      </c>
      <c r="D61" s="46" t="s">
        <v>128</v>
      </c>
      <c r="E61" s="45" t="s">
        <v>42</v>
      </c>
      <c r="F61" s="47">
        <v>41531.124375</v>
      </c>
      <c r="G61" s="47">
        <v>0.03701388888293877</v>
      </c>
      <c r="H61" s="46"/>
      <c r="I61" s="46"/>
      <c r="J61" s="46"/>
      <c r="K61" s="46"/>
      <c r="L61" s="46"/>
      <c r="M61" s="46"/>
      <c r="N61" s="46"/>
      <c r="O61" s="45">
        <v>57</v>
      </c>
      <c r="P61" s="45">
        <v>135</v>
      </c>
      <c r="Q61" s="46" t="s">
        <v>140</v>
      </c>
      <c r="R61" s="46" t="s">
        <v>137</v>
      </c>
      <c r="S61" s="45" t="s">
        <v>42</v>
      </c>
      <c r="T61" s="47">
        <v>41531.05061342593</v>
      </c>
      <c r="U61" s="47">
        <v>0.023587962961755693</v>
      </c>
      <c r="V61" s="46"/>
      <c r="W61" s="46"/>
      <c r="X61" s="46"/>
      <c r="Y61" s="46"/>
      <c r="Z61" s="46"/>
      <c r="AA61" s="46"/>
      <c r="AB61" s="46"/>
    </row>
    <row r="62" spans="1:28" ht="24.75" customHeight="1">
      <c r="A62" s="45">
        <v>58</v>
      </c>
      <c r="B62" s="45">
        <v>52</v>
      </c>
      <c r="C62" s="46" t="s">
        <v>363</v>
      </c>
      <c r="D62" s="46" t="s">
        <v>362</v>
      </c>
      <c r="E62" s="45" t="s">
        <v>42</v>
      </c>
      <c r="F62" s="47">
        <v>41531.1247337963</v>
      </c>
      <c r="G62" s="47">
        <v>0.03737268518307246</v>
      </c>
      <c r="H62" s="46"/>
      <c r="I62" s="46"/>
      <c r="J62" s="46"/>
      <c r="K62" s="46"/>
      <c r="L62" s="46"/>
      <c r="M62" s="46"/>
      <c r="N62" s="46"/>
      <c r="O62" s="45">
        <v>58</v>
      </c>
      <c r="P62" s="45">
        <v>59</v>
      </c>
      <c r="Q62" s="46" t="s">
        <v>333</v>
      </c>
      <c r="R62" s="46" t="s">
        <v>160</v>
      </c>
      <c r="S62" s="45" t="s">
        <v>42</v>
      </c>
      <c r="T62" s="47">
        <v>41531.05457175926</v>
      </c>
      <c r="U62" s="47">
        <v>0.027546296296350192</v>
      </c>
      <c r="V62" s="46"/>
      <c r="W62" s="46"/>
      <c r="X62" s="46"/>
      <c r="Y62" s="46"/>
      <c r="Z62" s="46"/>
      <c r="AA62" s="46"/>
      <c r="AB62" s="46"/>
    </row>
    <row r="63" spans="1:28" ht="24.75" customHeight="1">
      <c r="A63" s="45">
        <v>59</v>
      </c>
      <c r="B63" s="45">
        <v>125</v>
      </c>
      <c r="C63" s="46" t="s">
        <v>241</v>
      </c>
      <c r="D63" s="46" t="s">
        <v>136</v>
      </c>
      <c r="E63" s="45" t="s">
        <v>42</v>
      </c>
      <c r="F63" s="47">
        <v>41531.124976851854</v>
      </c>
      <c r="G63" s="47">
        <v>0.0376157407372375</v>
      </c>
      <c r="H63" s="46"/>
      <c r="I63" s="46"/>
      <c r="J63" s="46"/>
      <c r="K63" s="46"/>
      <c r="L63" s="46"/>
      <c r="M63" s="46"/>
      <c r="N63" s="46"/>
      <c r="O63" s="45">
        <v>59</v>
      </c>
      <c r="P63" s="45">
        <v>148</v>
      </c>
      <c r="Q63" s="46" t="s">
        <v>337</v>
      </c>
      <c r="R63" s="46" t="s">
        <v>336</v>
      </c>
      <c r="S63" s="45" t="s">
        <v>42</v>
      </c>
      <c r="T63" s="47">
        <v>41531.05524305556</v>
      </c>
      <c r="U63" s="47">
        <v>0.02821759259677492</v>
      </c>
      <c r="V63" s="46"/>
      <c r="W63" s="46"/>
      <c r="X63" s="46"/>
      <c r="Y63" s="46"/>
      <c r="Z63" s="46"/>
      <c r="AA63" s="46"/>
      <c r="AB63" s="46"/>
    </row>
    <row r="64" spans="1:28" ht="24.75" customHeight="1">
      <c r="A64" s="45">
        <v>60</v>
      </c>
      <c r="B64" s="45">
        <v>145</v>
      </c>
      <c r="C64" s="46" t="s">
        <v>269</v>
      </c>
      <c r="D64" s="46" t="s">
        <v>181</v>
      </c>
      <c r="E64" s="45" t="s">
        <v>42</v>
      </c>
      <c r="F64" s="47">
        <v>41531.125115740746</v>
      </c>
      <c r="G64" s="47">
        <v>0.0377546296294895</v>
      </c>
      <c r="H64" s="46"/>
      <c r="I64" s="46"/>
      <c r="J64" s="46"/>
      <c r="K64" s="46"/>
      <c r="L64" s="46"/>
      <c r="M64" s="46"/>
      <c r="N64" s="46"/>
      <c r="O64" s="45">
        <v>60</v>
      </c>
      <c r="P64" s="45">
        <v>147</v>
      </c>
      <c r="Q64" s="46" t="s">
        <v>338</v>
      </c>
      <c r="R64" s="46" t="s">
        <v>187</v>
      </c>
      <c r="S64" s="45" t="s">
        <v>42</v>
      </c>
      <c r="T64" s="47">
        <v>41531.05525462963</v>
      </c>
      <c r="U64" s="47">
        <v>0.028229166666278616</v>
      </c>
      <c r="V64" s="46"/>
      <c r="W64" s="46"/>
      <c r="X64" s="46"/>
      <c r="Y64" s="46"/>
      <c r="Z64" s="46"/>
      <c r="AA64" s="46"/>
      <c r="AB64" s="46"/>
    </row>
    <row r="65" spans="1:28" ht="24.75" customHeight="1">
      <c r="A65" s="45">
        <v>61</v>
      </c>
      <c r="B65" s="45">
        <v>150</v>
      </c>
      <c r="C65" s="46" t="s">
        <v>64</v>
      </c>
      <c r="D65" s="46" t="s">
        <v>43</v>
      </c>
      <c r="E65" s="45" t="s">
        <v>42</v>
      </c>
      <c r="F65" s="47">
        <v>41531.12590277778</v>
      </c>
      <c r="G65" s="47">
        <v>0.038541666661330964</v>
      </c>
      <c r="H65" s="46"/>
      <c r="I65" s="46"/>
      <c r="J65" s="46"/>
      <c r="K65" s="46"/>
      <c r="L65" s="46"/>
      <c r="M65" s="46"/>
      <c r="N65" s="46"/>
      <c r="O65" s="45">
        <v>61</v>
      </c>
      <c r="P65" s="45">
        <v>171</v>
      </c>
      <c r="Q65" s="46" t="s">
        <v>213</v>
      </c>
      <c r="R65" s="46" t="s">
        <v>183</v>
      </c>
      <c r="S65" s="45" t="s">
        <v>42</v>
      </c>
      <c r="T65" s="47">
        <v>41531.05740740741</v>
      </c>
      <c r="U65" s="47">
        <v>0.030381944445252884</v>
      </c>
      <c r="V65" s="46"/>
      <c r="W65" s="46"/>
      <c r="X65" s="46"/>
      <c r="Y65" s="46"/>
      <c r="Z65" s="46"/>
      <c r="AA65" s="46"/>
      <c r="AB65" s="46"/>
    </row>
    <row r="66" spans="1:28" ht="24.75" customHeight="1">
      <c r="A66" s="45">
        <v>62</v>
      </c>
      <c r="B66" s="45">
        <v>32</v>
      </c>
      <c r="C66" s="46" t="s">
        <v>245</v>
      </c>
      <c r="D66" s="46" t="s">
        <v>244</v>
      </c>
      <c r="E66" s="45" t="s">
        <v>42</v>
      </c>
      <c r="F66" s="47">
        <v>41531.127476851856</v>
      </c>
      <c r="G66" s="47">
        <v>0.04011574073956581</v>
      </c>
      <c r="H66" s="46"/>
      <c r="I66" s="46"/>
      <c r="J66" s="46"/>
      <c r="K66" s="46"/>
      <c r="L66" s="46"/>
      <c r="M66" s="46"/>
      <c r="N66" s="46"/>
      <c r="O66" s="45">
        <v>62</v>
      </c>
      <c r="P66" s="45">
        <v>120</v>
      </c>
      <c r="Q66" s="46" t="s">
        <v>84</v>
      </c>
      <c r="R66" s="46" t="s">
        <v>150</v>
      </c>
      <c r="S66" s="45" t="s">
        <v>3</v>
      </c>
      <c r="T66" s="47">
        <v>41531.057534722226</v>
      </c>
      <c r="U66" s="47">
        <v>0.03050925926072523</v>
      </c>
      <c r="V66" s="46"/>
      <c r="W66" s="46"/>
      <c r="X66" s="46"/>
      <c r="Y66" s="46"/>
      <c r="Z66" s="46"/>
      <c r="AA66" s="46"/>
      <c r="AB66" s="46"/>
    </row>
    <row r="67" spans="1:28" ht="24.75" customHeight="1">
      <c r="A67" s="45">
        <v>63</v>
      </c>
      <c r="B67" s="45">
        <v>143</v>
      </c>
      <c r="C67" s="46" t="s">
        <v>349</v>
      </c>
      <c r="D67" s="46" t="s">
        <v>131</v>
      </c>
      <c r="E67" s="45" t="s">
        <v>42</v>
      </c>
      <c r="F67" s="47">
        <v>41531.128275462965</v>
      </c>
      <c r="G67" s="47">
        <v>0.040914351848186925</v>
      </c>
      <c r="H67" s="46"/>
      <c r="I67" s="46"/>
      <c r="J67" s="46"/>
      <c r="K67" s="46"/>
      <c r="L67" s="46"/>
      <c r="M67" s="46"/>
      <c r="N67" s="46"/>
      <c r="O67" s="45">
        <v>63</v>
      </c>
      <c r="P67" s="45">
        <v>216</v>
      </c>
      <c r="Q67" s="46" t="s">
        <v>359</v>
      </c>
      <c r="R67" s="46" t="s">
        <v>150</v>
      </c>
      <c r="S67" s="45" t="s">
        <v>42</v>
      </c>
      <c r="T67" s="47">
        <v>41531.05787037037</v>
      </c>
      <c r="U67" s="47">
        <v>0.030844907407299615</v>
      </c>
      <c r="V67" s="46"/>
      <c r="W67" s="46"/>
      <c r="X67" s="46"/>
      <c r="Y67" s="46"/>
      <c r="Z67" s="46"/>
      <c r="AA67" s="46"/>
      <c r="AB67" s="46"/>
    </row>
    <row r="68" spans="1:28" ht="24.75" customHeight="1">
      <c r="A68" s="45">
        <v>64</v>
      </c>
      <c r="B68" s="45">
        <v>191</v>
      </c>
      <c r="C68" s="46" t="s">
        <v>96</v>
      </c>
      <c r="D68" s="46" t="s">
        <v>127</v>
      </c>
      <c r="E68" s="45" t="s">
        <v>42</v>
      </c>
      <c r="F68" s="47">
        <v>41531.128842592596</v>
      </c>
      <c r="G68" s="47">
        <v>0.041481481479422655</v>
      </c>
      <c r="H68" s="46"/>
      <c r="I68" s="46"/>
      <c r="J68" s="46"/>
      <c r="K68" s="46"/>
      <c r="L68" s="46"/>
      <c r="M68" s="46"/>
      <c r="N68" s="46"/>
      <c r="O68" s="45">
        <v>64</v>
      </c>
      <c r="P68" s="45">
        <v>218</v>
      </c>
      <c r="Q68" s="46" t="s">
        <v>361</v>
      </c>
      <c r="R68" s="46" t="s">
        <v>360</v>
      </c>
      <c r="S68" s="45" t="s">
        <v>42</v>
      </c>
      <c r="T68" s="47">
        <v>41531.05799768519</v>
      </c>
      <c r="U68" s="47">
        <v>0.03097222222277196</v>
      </c>
      <c r="V68" s="46"/>
      <c r="W68" s="46"/>
      <c r="X68" s="46"/>
      <c r="Y68" s="46"/>
      <c r="Z68" s="46"/>
      <c r="AA68" s="46"/>
      <c r="AB68" s="46"/>
    </row>
    <row r="69" spans="1:28" ht="24.75" customHeight="1">
      <c r="A69" s="45">
        <v>65</v>
      </c>
      <c r="B69" s="45">
        <v>79</v>
      </c>
      <c r="C69" s="46" t="s">
        <v>68</v>
      </c>
      <c r="D69" s="46" t="s">
        <v>128</v>
      </c>
      <c r="E69" s="45" t="s">
        <v>42</v>
      </c>
      <c r="F69" s="47">
        <v>41531.130254629636</v>
      </c>
      <c r="G69" s="47">
        <v>0.042893518519122154</v>
      </c>
      <c r="H69" s="46"/>
      <c r="I69" s="46"/>
      <c r="J69" s="46"/>
      <c r="K69" s="46"/>
      <c r="L69" s="46"/>
      <c r="M69" s="46"/>
      <c r="N69" s="46"/>
      <c r="O69" s="45">
        <v>65</v>
      </c>
      <c r="P69" s="45">
        <v>168</v>
      </c>
      <c r="Q69" s="46" t="s">
        <v>172</v>
      </c>
      <c r="R69" s="46" t="s">
        <v>136</v>
      </c>
      <c r="S69" s="45" t="s">
        <v>42</v>
      </c>
      <c r="T69" s="47">
        <v>41531.058645833335</v>
      </c>
      <c r="U69" s="47">
        <v>0.031620370369637385</v>
      </c>
      <c r="V69" s="46"/>
      <c r="W69" s="46"/>
      <c r="X69" s="46"/>
      <c r="Y69" s="46"/>
      <c r="Z69" s="46"/>
      <c r="AA69" s="46"/>
      <c r="AB69" s="46"/>
    </row>
    <row r="70" spans="1:28" ht="24.75" customHeight="1">
      <c r="A70" s="45">
        <v>66</v>
      </c>
      <c r="B70" s="45">
        <v>62</v>
      </c>
      <c r="C70" s="46" t="s">
        <v>214</v>
      </c>
      <c r="D70" s="46" t="s">
        <v>150</v>
      </c>
      <c r="E70" s="45" t="s">
        <v>42</v>
      </c>
      <c r="F70" s="47">
        <v>41531.1304050926</v>
      </c>
      <c r="G70" s="47">
        <v>0.043043981480877846</v>
      </c>
      <c r="H70" s="46"/>
      <c r="I70" s="46"/>
      <c r="J70" s="46"/>
      <c r="K70" s="46"/>
      <c r="L70" s="46"/>
      <c r="M70" s="46"/>
      <c r="N70" s="46"/>
      <c r="O70" s="45">
        <v>66</v>
      </c>
      <c r="P70" s="45">
        <v>46</v>
      </c>
      <c r="Q70" s="46" t="s">
        <v>105</v>
      </c>
      <c r="R70" s="46" t="s">
        <v>179</v>
      </c>
      <c r="S70" s="45" t="s">
        <v>42</v>
      </c>
      <c r="T70" s="47">
        <v>41531.05908564815</v>
      </c>
      <c r="U70" s="47">
        <v>0.03206018518540077</v>
      </c>
      <c r="V70" s="46"/>
      <c r="W70" s="46"/>
      <c r="X70" s="46"/>
      <c r="Y70" s="46"/>
      <c r="Z70" s="46"/>
      <c r="AA70" s="46"/>
      <c r="AB70" s="46"/>
    </row>
    <row r="71" spans="1:28" ht="24.75" customHeight="1">
      <c r="A71" s="45">
        <v>67</v>
      </c>
      <c r="B71" s="45">
        <v>114</v>
      </c>
      <c r="C71" s="46" t="s">
        <v>410</v>
      </c>
      <c r="D71" s="46" t="s">
        <v>128</v>
      </c>
      <c r="E71" s="45" t="s">
        <v>42</v>
      </c>
      <c r="F71" s="47">
        <v>41531.13111111111</v>
      </c>
      <c r="G71" s="47">
        <v>0.04374999999708962</v>
      </c>
      <c r="H71" s="46"/>
      <c r="I71" s="46"/>
      <c r="J71" s="46"/>
      <c r="K71" s="46"/>
      <c r="L71" s="46"/>
      <c r="M71" s="46"/>
      <c r="N71" s="46"/>
      <c r="O71" s="45">
        <v>67</v>
      </c>
      <c r="P71" s="45">
        <v>220</v>
      </c>
      <c r="Q71" s="46" t="s">
        <v>323</v>
      </c>
      <c r="R71" s="46" t="s">
        <v>242</v>
      </c>
      <c r="S71" s="45" t="s">
        <v>42</v>
      </c>
      <c r="T71" s="47">
        <v>41531.05909722223</v>
      </c>
      <c r="U71" s="47">
        <v>0.03207175926218042</v>
      </c>
      <c r="V71" s="46"/>
      <c r="W71" s="46"/>
      <c r="X71" s="46"/>
      <c r="Y71" s="46"/>
      <c r="Z71" s="46"/>
      <c r="AA71" s="46"/>
      <c r="AB71" s="46"/>
    </row>
    <row r="72" spans="1:28" ht="24.75" customHeight="1">
      <c r="A72" s="45">
        <v>68</v>
      </c>
      <c r="B72" s="45">
        <v>212</v>
      </c>
      <c r="C72" s="46" t="s">
        <v>77</v>
      </c>
      <c r="D72" s="46" t="s">
        <v>143</v>
      </c>
      <c r="E72" s="45" t="s">
        <v>42</v>
      </c>
      <c r="F72" s="47">
        <v>41531.13240740741</v>
      </c>
      <c r="G72" s="47">
        <v>0.045046296290820464</v>
      </c>
      <c r="H72" s="46"/>
      <c r="I72" s="46"/>
      <c r="J72" s="46"/>
      <c r="K72" s="46"/>
      <c r="L72" s="46"/>
      <c r="M72" s="46"/>
      <c r="N72" s="46"/>
      <c r="O72" s="45">
        <v>68</v>
      </c>
      <c r="P72" s="45">
        <v>221</v>
      </c>
      <c r="Q72" s="46" t="s">
        <v>193</v>
      </c>
      <c r="R72" s="46" t="s">
        <v>296</v>
      </c>
      <c r="S72" s="45" t="s">
        <v>42</v>
      </c>
      <c r="T72" s="47">
        <v>41531.0591087963</v>
      </c>
      <c r="U72" s="47">
        <v>0.032083333331684116</v>
      </c>
      <c r="V72" s="46"/>
      <c r="W72" s="46"/>
      <c r="X72" s="46"/>
      <c r="Y72" s="46"/>
      <c r="Z72" s="46"/>
      <c r="AA72" s="46"/>
      <c r="AB72" s="46"/>
    </row>
    <row r="73" spans="1:28" ht="24.75" customHeight="1">
      <c r="A73" s="45">
        <v>69</v>
      </c>
      <c r="B73" s="45">
        <v>83</v>
      </c>
      <c r="C73" s="46" t="s">
        <v>44</v>
      </c>
      <c r="D73" s="46" t="s">
        <v>150</v>
      </c>
      <c r="E73" s="45" t="s">
        <v>42</v>
      </c>
      <c r="F73" s="47">
        <v>41531.13305555556</v>
      </c>
      <c r="G73" s="47">
        <v>0.045694444444961846</v>
      </c>
      <c r="H73" s="46"/>
      <c r="I73" s="46"/>
      <c r="J73" s="46"/>
      <c r="K73" s="46"/>
      <c r="L73" s="46"/>
      <c r="M73" s="46"/>
      <c r="N73" s="46"/>
      <c r="O73" s="45">
        <v>69</v>
      </c>
      <c r="P73" s="45">
        <v>89</v>
      </c>
      <c r="Q73" s="46" t="s">
        <v>201</v>
      </c>
      <c r="R73" s="46" t="s">
        <v>202</v>
      </c>
      <c r="S73" s="45" t="s">
        <v>42</v>
      </c>
      <c r="T73" s="47">
        <v>41531.05987268519</v>
      </c>
      <c r="U73" s="47">
        <v>0.03284722222451819</v>
      </c>
      <c r="V73" s="46"/>
      <c r="W73" s="46"/>
      <c r="X73" s="46"/>
      <c r="Y73" s="46"/>
      <c r="Z73" s="46"/>
      <c r="AA73" s="46"/>
      <c r="AB73" s="46"/>
    </row>
    <row r="74" spans="1:28" ht="24.75" customHeight="1">
      <c r="A74" s="45">
        <v>70</v>
      </c>
      <c r="B74" s="45">
        <v>36</v>
      </c>
      <c r="C74" s="46" t="s">
        <v>234</v>
      </c>
      <c r="D74" s="46" t="s">
        <v>235</v>
      </c>
      <c r="E74" s="45" t="s">
        <v>42</v>
      </c>
      <c r="F74" s="47">
        <v>41531.13420138889</v>
      </c>
      <c r="G74" s="47">
        <v>0.046840277776937</v>
      </c>
      <c r="H74" s="46"/>
      <c r="I74" s="46"/>
      <c r="J74" s="46"/>
      <c r="K74" s="46"/>
      <c r="L74" s="46"/>
      <c r="M74" s="46"/>
      <c r="N74" s="46"/>
      <c r="O74" s="45">
        <v>70</v>
      </c>
      <c r="P74" s="45">
        <v>91</v>
      </c>
      <c r="Q74" s="46" t="s">
        <v>389</v>
      </c>
      <c r="R74" s="46" t="s">
        <v>189</v>
      </c>
      <c r="S74" s="45" t="s">
        <v>42</v>
      </c>
      <c r="T74" s="47">
        <v>41531.059953703705</v>
      </c>
      <c r="U74" s="47">
        <v>0.032928240740147885</v>
      </c>
      <c r="V74" s="46"/>
      <c r="W74" s="46"/>
      <c r="X74" s="46"/>
      <c r="Y74" s="46"/>
      <c r="Z74" s="46"/>
      <c r="AA74" s="46"/>
      <c r="AB74" s="46"/>
    </row>
    <row r="75" spans="1:28" ht="24.75" customHeight="1">
      <c r="A75" s="45">
        <v>71</v>
      </c>
      <c r="B75" s="45">
        <v>44</v>
      </c>
      <c r="C75" s="46" t="s">
        <v>259</v>
      </c>
      <c r="D75" s="46" t="s">
        <v>258</v>
      </c>
      <c r="E75" s="45" t="s">
        <v>42</v>
      </c>
      <c r="F75" s="47">
        <v>41531.13421296296</v>
      </c>
      <c r="G75" s="47">
        <v>0.046851851846440695</v>
      </c>
      <c r="H75" s="46"/>
      <c r="I75" s="46"/>
      <c r="J75" s="46"/>
      <c r="K75" s="46"/>
      <c r="L75" s="46"/>
      <c r="M75" s="46"/>
      <c r="N75" s="46"/>
      <c r="O75" s="45">
        <v>71</v>
      </c>
      <c r="P75" s="45">
        <v>94</v>
      </c>
      <c r="Q75" s="46" t="s">
        <v>353</v>
      </c>
      <c r="R75" s="46" t="s">
        <v>311</v>
      </c>
      <c r="S75" s="45" t="s">
        <v>42</v>
      </c>
      <c r="T75" s="47">
        <v>41531.05997685185</v>
      </c>
      <c r="U75" s="47">
        <v>0.03295138888643123</v>
      </c>
      <c r="V75" s="46"/>
      <c r="W75" s="46"/>
      <c r="X75" s="46"/>
      <c r="Y75" s="46"/>
      <c r="Z75" s="46"/>
      <c r="AA75" s="46"/>
      <c r="AB75" s="46"/>
    </row>
    <row r="76" spans="1:28" ht="24.75" customHeight="1">
      <c r="A76" s="45">
        <v>72</v>
      </c>
      <c r="B76" s="45">
        <v>45</v>
      </c>
      <c r="C76" s="46" t="s">
        <v>224</v>
      </c>
      <c r="D76" s="46" t="s">
        <v>223</v>
      </c>
      <c r="E76" s="45" t="s">
        <v>42</v>
      </c>
      <c r="F76" s="47">
        <v>41531.13469907408</v>
      </c>
      <c r="G76" s="47">
        <v>0.04733796296204673</v>
      </c>
      <c r="H76" s="46"/>
      <c r="I76" s="46"/>
      <c r="J76" s="46"/>
      <c r="K76" s="46"/>
      <c r="L76" s="46"/>
      <c r="M76" s="46"/>
      <c r="N76" s="46"/>
      <c r="O76" s="45">
        <v>72</v>
      </c>
      <c r="P76" s="45">
        <v>92</v>
      </c>
      <c r="Q76" s="46" t="s">
        <v>352</v>
      </c>
      <c r="R76" s="46" t="s">
        <v>62</v>
      </c>
      <c r="S76" s="45" t="s">
        <v>42</v>
      </c>
      <c r="T76" s="47">
        <v>41531.05998842593</v>
      </c>
      <c r="U76" s="47">
        <v>0.032962962963210884</v>
      </c>
      <c r="V76" s="46"/>
      <c r="W76" s="46"/>
      <c r="X76" s="46"/>
      <c r="Y76" s="46"/>
      <c r="Z76" s="46"/>
      <c r="AA76" s="46"/>
      <c r="AB76" s="46"/>
    </row>
    <row r="77" spans="1:28" ht="24.75" customHeight="1">
      <c r="A77" s="45">
        <v>73</v>
      </c>
      <c r="B77" s="45">
        <v>51</v>
      </c>
      <c r="C77" s="46" t="s">
        <v>407</v>
      </c>
      <c r="D77" s="46" t="s">
        <v>61</v>
      </c>
      <c r="E77" s="45" t="s">
        <v>3</v>
      </c>
      <c r="F77" s="47">
        <v>41531.13637731482</v>
      </c>
      <c r="G77" s="47">
        <v>0.049016203702194616</v>
      </c>
      <c r="H77" s="46"/>
      <c r="I77" s="46"/>
      <c r="J77" s="46"/>
      <c r="K77" s="46"/>
      <c r="L77" s="46"/>
      <c r="M77" s="46"/>
      <c r="N77" s="46"/>
      <c r="O77" s="45">
        <v>73</v>
      </c>
      <c r="P77" s="45">
        <v>163</v>
      </c>
      <c r="Q77" s="46" t="s">
        <v>427</v>
      </c>
      <c r="R77" s="46" t="s">
        <v>428</v>
      </c>
      <c r="S77" s="45" t="s">
        <v>42</v>
      </c>
      <c r="T77" s="47">
        <v>41531.06033564815</v>
      </c>
      <c r="U77" s="47">
        <v>0.03331018518656492</v>
      </c>
      <c r="V77" s="46"/>
      <c r="W77" s="46"/>
      <c r="X77" s="46"/>
      <c r="Y77" s="46"/>
      <c r="Z77" s="46"/>
      <c r="AA77" s="46"/>
      <c r="AB77" s="46"/>
    </row>
    <row r="78" spans="1:28" ht="24.75" customHeight="1">
      <c r="A78" s="45">
        <v>74</v>
      </c>
      <c r="B78" s="45">
        <v>158</v>
      </c>
      <c r="C78" s="46" t="s">
        <v>253</v>
      </c>
      <c r="D78" s="46" t="s">
        <v>158</v>
      </c>
      <c r="E78" s="45" t="s">
        <v>42</v>
      </c>
      <c r="F78" s="47">
        <v>41531.16457175926</v>
      </c>
      <c r="G78" s="47">
        <v>0.07721064814541023</v>
      </c>
      <c r="H78" s="46"/>
      <c r="I78" s="46"/>
      <c r="J78" s="46"/>
      <c r="K78" s="46"/>
      <c r="L78" s="46"/>
      <c r="M78" s="46"/>
      <c r="N78" s="46"/>
      <c r="O78" s="45">
        <v>74</v>
      </c>
      <c r="P78" s="45">
        <v>112</v>
      </c>
      <c r="Q78" s="46" t="s">
        <v>413</v>
      </c>
      <c r="R78" s="46" t="s">
        <v>200</v>
      </c>
      <c r="S78" s="45" t="s">
        <v>3</v>
      </c>
      <c r="T78" s="47">
        <v>41531.06050925926</v>
      </c>
      <c r="U78" s="47">
        <v>0.03348379629460396</v>
      </c>
      <c r="V78" s="46"/>
      <c r="W78" s="46"/>
      <c r="X78" s="46"/>
      <c r="Y78" s="46"/>
      <c r="Z78" s="46"/>
      <c r="AA78" s="46"/>
      <c r="AB78" s="46"/>
    </row>
    <row r="79" spans="1:28" ht="24.75" customHeight="1">
      <c r="A79" s="45">
        <v>75</v>
      </c>
      <c r="B79" s="45">
        <v>206</v>
      </c>
      <c r="C79" s="46" t="s">
        <v>101</v>
      </c>
      <c r="D79" s="46" t="s">
        <v>156</v>
      </c>
      <c r="E79" s="45" t="s">
        <v>42</v>
      </c>
      <c r="F79" s="47">
        <v>41531.139074074075</v>
      </c>
      <c r="G79" s="47">
        <v>0.05171296295884531</v>
      </c>
      <c r="H79" s="46"/>
      <c r="I79" s="46"/>
      <c r="J79" s="46"/>
      <c r="K79" s="46"/>
      <c r="L79" s="46"/>
      <c r="M79" s="46"/>
      <c r="N79" s="46"/>
      <c r="O79" s="45">
        <v>75</v>
      </c>
      <c r="P79" s="45">
        <v>110</v>
      </c>
      <c r="Q79" s="46" t="s">
        <v>415</v>
      </c>
      <c r="R79" s="46" t="s">
        <v>414</v>
      </c>
      <c r="S79" s="45" t="s">
        <v>42</v>
      </c>
      <c r="T79" s="47">
        <v>41531.060520833336</v>
      </c>
      <c r="U79" s="47">
        <v>0.033495370371383615</v>
      </c>
      <c r="V79" s="46"/>
      <c r="W79" s="46"/>
      <c r="X79" s="46"/>
      <c r="Y79" s="46"/>
      <c r="Z79" s="46"/>
      <c r="AA79" s="46"/>
      <c r="AB79" s="46"/>
    </row>
    <row r="80" spans="1:28" ht="24.75" customHeight="1">
      <c r="A80" s="45">
        <v>76</v>
      </c>
      <c r="B80" s="45">
        <v>178</v>
      </c>
      <c r="C80" s="46" t="s">
        <v>94</v>
      </c>
      <c r="D80" s="46" t="s">
        <v>136</v>
      </c>
      <c r="E80" s="45" t="s">
        <v>42</v>
      </c>
      <c r="F80" s="47">
        <v>41531.140115740745</v>
      </c>
      <c r="G80" s="47">
        <v>0.05275462962890742</v>
      </c>
      <c r="H80" s="46"/>
      <c r="I80" s="46"/>
      <c r="J80" s="46"/>
      <c r="K80" s="46"/>
      <c r="L80" s="46"/>
      <c r="M80" s="46"/>
      <c r="N80" s="46"/>
      <c r="O80" s="45">
        <v>76</v>
      </c>
      <c r="P80" s="45">
        <v>127</v>
      </c>
      <c r="Q80" s="46" t="s">
        <v>207</v>
      </c>
      <c r="R80" s="46" t="s">
        <v>208</v>
      </c>
      <c r="S80" s="45" t="s">
        <v>42</v>
      </c>
      <c r="T80" s="47">
        <v>41531.06070601852</v>
      </c>
      <c r="U80" s="47">
        <v>0.03368055555620231</v>
      </c>
      <c r="V80" s="46"/>
      <c r="W80" s="46"/>
      <c r="X80" s="46"/>
      <c r="Y80" s="46"/>
      <c r="Z80" s="46"/>
      <c r="AA80" s="46"/>
      <c r="AB80" s="46"/>
    </row>
    <row r="81" spans="1:28" ht="24.75" customHeight="1">
      <c r="A81" s="45">
        <v>77</v>
      </c>
      <c r="B81" s="45">
        <v>251</v>
      </c>
      <c r="C81" s="46" t="s">
        <v>443</v>
      </c>
      <c r="D81" s="46" t="s">
        <v>162</v>
      </c>
      <c r="E81" s="45" t="s">
        <v>3</v>
      </c>
      <c r="F81" s="47">
        <v>41531.140127314815</v>
      </c>
      <c r="G81" s="47">
        <v>0.05276620369841112</v>
      </c>
      <c r="H81" s="46"/>
      <c r="I81" s="46"/>
      <c r="J81" s="46"/>
      <c r="K81" s="46"/>
      <c r="L81" s="46"/>
      <c r="M81" s="46"/>
      <c r="N81" s="46"/>
      <c r="O81" s="45">
        <v>77</v>
      </c>
      <c r="P81" s="45">
        <v>126</v>
      </c>
      <c r="Q81" s="46" t="s">
        <v>210</v>
      </c>
      <c r="R81" s="46" t="s">
        <v>209</v>
      </c>
      <c r="S81" s="45" t="s">
        <v>42</v>
      </c>
      <c r="T81" s="47">
        <v>41531.0607175926</v>
      </c>
      <c r="U81" s="47">
        <v>0.03369212963298196</v>
      </c>
      <c r="V81" s="46"/>
      <c r="W81" s="46"/>
      <c r="X81" s="46"/>
      <c r="Y81" s="46"/>
      <c r="Z81" s="46"/>
      <c r="AA81" s="46"/>
      <c r="AB81" s="46"/>
    </row>
    <row r="82" spans="1:28" ht="24.75" customHeight="1">
      <c r="A82" s="45">
        <v>78</v>
      </c>
      <c r="B82" s="45">
        <v>47</v>
      </c>
      <c r="C82" s="46" t="s">
        <v>224</v>
      </c>
      <c r="D82" s="46" t="s">
        <v>223</v>
      </c>
      <c r="E82" s="45" t="s">
        <v>42</v>
      </c>
      <c r="F82" s="47">
        <v>41531.14292824074</v>
      </c>
      <c r="G82" s="47">
        <v>0.05556712962425081</v>
      </c>
      <c r="H82" s="46"/>
      <c r="I82" s="46"/>
      <c r="J82" s="46"/>
      <c r="K82" s="46"/>
      <c r="L82" s="46"/>
      <c r="M82" s="46"/>
      <c r="N82" s="46"/>
      <c r="O82" s="45">
        <v>78</v>
      </c>
      <c r="P82" s="45">
        <v>290</v>
      </c>
      <c r="Q82" s="46" t="s">
        <v>206</v>
      </c>
      <c r="R82" s="46" t="s">
        <v>205</v>
      </c>
      <c r="S82" s="45" t="s">
        <v>42</v>
      </c>
      <c r="T82" s="47">
        <v>41531.06146990741</v>
      </c>
      <c r="U82" s="47">
        <v>0.034444444441760425</v>
      </c>
      <c r="V82" s="46"/>
      <c r="W82" s="46"/>
      <c r="X82" s="46"/>
      <c r="Y82" s="46"/>
      <c r="Z82" s="46"/>
      <c r="AA82" s="46"/>
      <c r="AB82" s="46"/>
    </row>
    <row r="83" spans="1:28" ht="24.75" customHeight="1">
      <c r="A83" s="45">
        <v>79</v>
      </c>
      <c r="B83" s="45">
        <v>166</v>
      </c>
      <c r="C83" s="46" t="s">
        <v>305</v>
      </c>
      <c r="D83" s="46" t="s">
        <v>19</v>
      </c>
      <c r="E83" s="45" t="s">
        <v>42</v>
      </c>
      <c r="F83" s="47">
        <v>41531.143101851856</v>
      </c>
      <c r="G83" s="47">
        <v>0.05574074073956581</v>
      </c>
      <c r="H83" s="46"/>
      <c r="I83" s="46"/>
      <c r="J83" s="46"/>
      <c r="K83" s="46"/>
      <c r="L83" s="46"/>
      <c r="M83" s="46"/>
      <c r="N83" s="46"/>
      <c r="O83" s="45">
        <v>79</v>
      </c>
      <c r="P83" s="45">
        <v>189</v>
      </c>
      <c r="Q83" s="46" t="s">
        <v>279</v>
      </c>
      <c r="R83" s="46" t="s">
        <v>156</v>
      </c>
      <c r="S83" s="45" t="s">
        <v>42</v>
      </c>
      <c r="T83" s="47">
        <v>41531.06263888889</v>
      </c>
      <c r="U83" s="47">
        <v>0.035613425927294884</v>
      </c>
      <c r="V83" s="46"/>
      <c r="W83" s="46"/>
      <c r="X83" s="46"/>
      <c r="Y83" s="46"/>
      <c r="Z83" s="46"/>
      <c r="AA83" s="46"/>
      <c r="AB83" s="46"/>
    </row>
    <row r="84" spans="1:28" ht="24.75" customHeight="1">
      <c r="A84" s="45">
        <v>80</v>
      </c>
      <c r="B84" s="45">
        <v>108</v>
      </c>
      <c r="C84" s="46" t="s">
        <v>44</v>
      </c>
      <c r="D84" s="46" t="s">
        <v>43</v>
      </c>
      <c r="E84" s="45" t="s">
        <v>42</v>
      </c>
      <c r="F84" s="47">
        <v>41531.143113425926</v>
      </c>
      <c r="G84" s="47">
        <v>0.0557523148090695</v>
      </c>
      <c r="H84" s="46"/>
      <c r="I84" s="46"/>
      <c r="J84" s="46"/>
      <c r="K84" s="46"/>
      <c r="L84" s="46"/>
      <c r="M84" s="46"/>
      <c r="N84" s="46"/>
      <c r="O84" s="45">
        <v>80</v>
      </c>
      <c r="P84" s="45">
        <v>99</v>
      </c>
      <c r="Q84" s="46" t="s">
        <v>117</v>
      </c>
      <c r="R84" s="46" t="s">
        <v>262</v>
      </c>
      <c r="S84" s="45" t="s">
        <v>42</v>
      </c>
      <c r="T84" s="47">
        <v>41531.06371527778</v>
      </c>
      <c r="U84" s="47">
        <v>0.03668981481314404</v>
      </c>
      <c r="V84" s="46"/>
      <c r="W84" s="46"/>
      <c r="X84" s="46"/>
      <c r="Y84" s="46"/>
      <c r="Z84" s="46"/>
      <c r="AA84" s="46"/>
      <c r="AB84" s="46"/>
    </row>
    <row r="85" spans="1:28" ht="24.75" customHeight="1">
      <c r="A85" s="45">
        <v>81</v>
      </c>
      <c r="B85" s="45">
        <v>60</v>
      </c>
      <c r="C85" s="46" t="s">
        <v>408</v>
      </c>
      <c r="D85" s="46" t="s">
        <v>131</v>
      </c>
      <c r="E85" s="45" t="s">
        <v>42</v>
      </c>
      <c r="F85" s="47">
        <v>41531.14337962963</v>
      </c>
      <c r="G85" s="47">
        <v>0.05601851851679385</v>
      </c>
      <c r="H85" s="46"/>
      <c r="I85" s="46"/>
      <c r="J85" s="46"/>
      <c r="K85" s="46"/>
      <c r="L85" s="46"/>
      <c r="M85" s="46"/>
      <c r="N85" s="46"/>
      <c r="O85" s="45">
        <v>81</v>
      </c>
      <c r="P85" s="45">
        <v>104</v>
      </c>
      <c r="Q85" s="46" t="s">
        <v>401</v>
      </c>
      <c r="R85" s="46" t="s">
        <v>128</v>
      </c>
      <c r="S85" s="45" t="s">
        <v>42</v>
      </c>
      <c r="T85" s="47">
        <v>41531.06375</v>
      </c>
      <c r="U85" s="47">
        <v>0.03672453703620704</v>
      </c>
      <c r="V85" s="46"/>
      <c r="W85" s="46"/>
      <c r="X85" s="46"/>
      <c r="Y85" s="46"/>
      <c r="Z85" s="46"/>
      <c r="AA85" s="46"/>
      <c r="AB85" s="46"/>
    </row>
    <row r="86" spans="1:28" ht="24.75" customHeight="1">
      <c r="A86" s="45">
        <v>82</v>
      </c>
      <c r="B86" s="45">
        <v>97</v>
      </c>
      <c r="C86" s="46" t="s">
        <v>232</v>
      </c>
      <c r="D86" s="46" t="s">
        <v>145</v>
      </c>
      <c r="E86" s="45" t="s">
        <v>42</v>
      </c>
      <c r="F86" s="47">
        <v>41531.14930555556</v>
      </c>
      <c r="G86" s="47">
        <v>0.06194444444554392</v>
      </c>
      <c r="H86" s="46"/>
      <c r="I86" s="46"/>
      <c r="J86" s="46"/>
      <c r="K86" s="46"/>
      <c r="L86" s="46"/>
      <c r="M86" s="46"/>
      <c r="N86" s="46"/>
      <c r="O86" s="45">
        <v>82</v>
      </c>
      <c r="P86" s="45">
        <v>186</v>
      </c>
      <c r="Q86" s="46" t="s">
        <v>283</v>
      </c>
      <c r="R86" s="46" t="s">
        <v>136</v>
      </c>
      <c r="S86" s="45" t="s">
        <v>42</v>
      </c>
      <c r="T86" s="47">
        <v>41531.06606481482</v>
      </c>
      <c r="U86" s="47">
        <v>0.03903935185371665</v>
      </c>
      <c r="V86" s="46"/>
      <c r="W86" s="46"/>
      <c r="X86" s="46"/>
      <c r="Y86" s="46"/>
      <c r="Z86" s="46"/>
      <c r="AA86" s="46"/>
      <c r="AB86" s="46"/>
    </row>
    <row r="87" spans="1:28" ht="24.75" customHeight="1">
      <c r="A87" s="45">
        <v>83</v>
      </c>
      <c r="B87" s="45">
        <v>85</v>
      </c>
      <c r="C87" s="46" t="s">
        <v>44</v>
      </c>
      <c r="D87" s="46" t="s">
        <v>156</v>
      </c>
      <c r="E87" s="45" t="s">
        <v>42</v>
      </c>
      <c r="F87" s="47">
        <v>41531.14931712963</v>
      </c>
      <c r="G87" s="47">
        <v>0.06195601851504762</v>
      </c>
      <c r="H87" s="46"/>
      <c r="I87" s="46"/>
      <c r="J87" s="46"/>
      <c r="K87" s="46"/>
      <c r="L87" s="46"/>
      <c r="M87" s="46"/>
      <c r="N87" s="46"/>
      <c r="O87" s="45">
        <v>83</v>
      </c>
      <c r="P87" s="45">
        <v>188</v>
      </c>
      <c r="Q87" s="46" t="s">
        <v>285</v>
      </c>
      <c r="R87" s="46" t="s">
        <v>284</v>
      </c>
      <c r="S87" s="45" t="s">
        <v>42</v>
      </c>
      <c r="T87" s="47">
        <v>41531.06612268519</v>
      </c>
      <c r="U87" s="47">
        <v>0.039097222223063</v>
      </c>
      <c r="V87" s="46"/>
      <c r="W87" s="46"/>
      <c r="X87" s="46"/>
      <c r="Y87" s="46"/>
      <c r="Z87" s="46"/>
      <c r="AA87" s="46"/>
      <c r="AB87" s="46"/>
    </row>
    <row r="88" spans="1:28" ht="24.75" customHeight="1">
      <c r="A88" s="45">
        <v>84</v>
      </c>
      <c r="B88" s="45">
        <v>82</v>
      </c>
      <c r="C88" s="46" t="s">
        <v>197</v>
      </c>
      <c r="D88" s="46" t="s">
        <v>196</v>
      </c>
      <c r="E88" s="45" t="s">
        <v>42</v>
      </c>
      <c r="F88" s="47">
        <v>41531.151655092595</v>
      </c>
      <c r="G88" s="47">
        <v>0.06429398147884058</v>
      </c>
      <c r="H88" s="46"/>
      <c r="I88" s="46"/>
      <c r="J88" s="46"/>
      <c r="K88" s="46"/>
      <c r="L88" s="46"/>
      <c r="M88" s="46"/>
      <c r="N88" s="46"/>
      <c r="O88" s="45">
        <v>84</v>
      </c>
      <c r="P88" s="45">
        <v>238</v>
      </c>
      <c r="Q88" s="46" t="s">
        <v>398</v>
      </c>
      <c r="R88" s="46" t="s">
        <v>33</v>
      </c>
      <c r="S88" s="45" t="s">
        <v>42</v>
      </c>
      <c r="T88" s="47">
        <v>41531.066759259265</v>
      </c>
      <c r="U88" s="47">
        <v>0.03973379630042473</v>
      </c>
      <c r="V88" s="46"/>
      <c r="W88" s="46"/>
      <c r="X88" s="46"/>
      <c r="Y88" s="46"/>
      <c r="Z88" s="46"/>
      <c r="AA88" s="46"/>
      <c r="AB88" s="46"/>
    </row>
    <row r="89" spans="1:28" ht="24.75" customHeight="1">
      <c r="A89" s="45">
        <v>85</v>
      </c>
      <c r="B89" s="45">
        <v>122</v>
      </c>
      <c r="C89" s="46" t="s">
        <v>228</v>
      </c>
      <c r="D89" s="46" t="s">
        <v>166</v>
      </c>
      <c r="E89" s="45" t="s">
        <v>42</v>
      </c>
      <c r="F89" s="47">
        <v>41531.15388888889</v>
      </c>
      <c r="G89" s="47">
        <v>0.06652777777344454</v>
      </c>
      <c r="H89" s="46"/>
      <c r="I89" s="46"/>
      <c r="J89" s="46"/>
      <c r="K89" s="46"/>
      <c r="L89" s="46"/>
      <c r="M89" s="46"/>
      <c r="N89" s="46"/>
      <c r="O89" s="45">
        <v>85</v>
      </c>
      <c r="P89" s="45">
        <v>28</v>
      </c>
      <c r="Q89" s="46" t="s">
        <v>44</v>
      </c>
      <c r="R89" s="46" t="s">
        <v>136</v>
      </c>
      <c r="S89" s="45" t="s">
        <v>42</v>
      </c>
      <c r="T89" s="47">
        <v>41531.067337962966</v>
      </c>
      <c r="U89" s="47">
        <v>0.04031250000116415</v>
      </c>
      <c r="V89" s="46"/>
      <c r="W89" s="46"/>
      <c r="X89" s="46"/>
      <c r="Y89" s="46"/>
      <c r="Z89" s="46"/>
      <c r="AA89" s="46"/>
      <c r="AB89" s="46"/>
    </row>
    <row r="90" spans="1:28" ht="24.75" customHeight="1">
      <c r="A90" s="45">
        <v>86</v>
      </c>
      <c r="B90" s="45">
        <v>31</v>
      </c>
      <c r="C90" s="46" t="s">
        <v>397</v>
      </c>
      <c r="D90" s="46" t="s">
        <v>185</v>
      </c>
      <c r="E90" s="45" t="s">
        <v>42</v>
      </c>
      <c r="F90" s="47">
        <v>41531.15515046297</v>
      </c>
      <c r="G90" s="47">
        <v>0.06778935185138835</v>
      </c>
      <c r="H90" s="46"/>
      <c r="I90" s="46"/>
      <c r="J90" s="46"/>
      <c r="K90" s="46"/>
      <c r="L90" s="46"/>
      <c r="M90" s="46"/>
      <c r="N90" s="46"/>
      <c r="O90" s="45">
        <v>86</v>
      </c>
      <c r="P90" s="45">
        <v>172</v>
      </c>
      <c r="Q90" s="46" t="s">
        <v>357</v>
      </c>
      <c r="R90" s="46" t="s">
        <v>314</v>
      </c>
      <c r="S90" s="45" t="s">
        <v>42</v>
      </c>
      <c r="T90" s="47">
        <v>41531.040243055555</v>
      </c>
      <c r="U90" s="47">
        <v>0.01321759259008104</v>
      </c>
      <c r="V90" s="46"/>
      <c r="W90" s="46"/>
      <c r="X90" s="46"/>
      <c r="Y90" s="46"/>
      <c r="Z90" s="46"/>
      <c r="AA90" s="46"/>
      <c r="AB90" s="46"/>
    </row>
    <row r="91" spans="1:28" ht="24.75" customHeight="1">
      <c r="A91" s="45">
        <v>87</v>
      </c>
      <c r="B91" s="45">
        <v>162</v>
      </c>
      <c r="C91" s="46" t="s">
        <v>424</v>
      </c>
      <c r="D91" s="46" t="s">
        <v>127</v>
      </c>
      <c r="E91" s="45" t="s">
        <v>42</v>
      </c>
      <c r="F91" s="47">
        <v>41534.16420138889</v>
      </c>
      <c r="G91" s="47">
        <v>3.076840277775773</v>
      </c>
      <c r="H91" s="46"/>
      <c r="I91" s="46"/>
      <c r="J91" s="46"/>
      <c r="K91" s="46"/>
      <c r="L91" s="46"/>
      <c r="M91" s="46"/>
      <c r="N91" s="46"/>
      <c r="O91" s="45">
        <v>87</v>
      </c>
      <c r="P91" s="45">
        <v>247</v>
      </c>
      <c r="Q91" s="46" t="s">
        <v>153</v>
      </c>
      <c r="R91" s="46" t="s">
        <v>272</v>
      </c>
      <c r="S91" s="45" t="s">
        <v>42</v>
      </c>
      <c r="T91" s="47">
        <v>41531.07053240741</v>
      </c>
      <c r="U91" s="47">
        <v>0.04350694444292458</v>
      </c>
      <c r="V91" s="46"/>
      <c r="W91" s="46"/>
      <c r="X91" s="46"/>
      <c r="Y91" s="46"/>
      <c r="Z91" s="46"/>
      <c r="AA91" s="46"/>
      <c r="AB91" s="46"/>
    </row>
    <row r="92" spans="1:28" ht="24.75" customHeight="1">
      <c r="A92" s="45">
        <v>88</v>
      </c>
      <c r="B92" s="45">
        <v>164</v>
      </c>
      <c r="C92" s="46" t="s">
        <v>424</v>
      </c>
      <c r="D92" s="46" t="s">
        <v>126</v>
      </c>
      <c r="E92" s="45" t="s">
        <v>42</v>
      </c>
      <c r="F92" s="47">
        <v>41534.16422453704</v>
      </c>
      <c r="G92" s="47">
        <v>3.076863425922056</v>
      </c>
      <c r="H92" s="46"/>
      <c r="I92" s="46"/>
      <c r="J92" s="46"/>
      <c r="K92" s="46"/>
      <c r="L92" s="46"/>
      <c r="M92" s="46"/>
      <c r="N92" s="46"/>
      <c r="O92" s="45">
        <v>88</v>
      </c>
      <c r="P92" s="45">
        <v>222</v>
      </c>
      <c r="Q92" s="46" t="s">
        <v>343</v>
      </c>
      <c r="R92" s="46" t="s">
        <v>342</v>
      </c>
      <c r="S92" s="45" t="s">
        <v>42</v>
      </c>
      <c r="T92" s="47">
        <v>41531.07057870371</v>
      </c>
      <c r="U92" s="47">
        <v>0.04355324074276723</v>
      </c>
      <c r="V92" s="46"/>
      <c r="W92" s="46"/>
      <c r="X92" s="46"/>
      <c r="Y92" s="46"/>
      <c r="Z92" s="46"/>
      <c r="AA92" s="46"/>
      <c r="AB92" s="46"/>
    </row>
    <row r="93" spans="1:28" ht="24.75" customHeight="1">
      <c r="A93" s="45">
        <v>89</v>
      </c>
      <c r="B93" s="45">
        <v>70</v>
      </c>
      <c r="C93" s="46" t="s">
        <v>44</v>
      </c>
      <c r="D93" s="46" t="s">
        <v>221</v>
      </c>
      <c r="E93" s="45" t="s">
        <v>42</v>
      </c>
      <c r="F93" s="47">
        <v>41534.164351851854</v>
      </c>
      <c r="G93" s="47">
        <v>3.0769907407375285</v>
      </c>
      <c r="H93" s="46"/>
      <c r="I93" s="46"/>
      <c r="J93" s="46"/>
      <c r="K93" s="46"/>
      <c r="L93" s="46"/>
      <c r="M93" s="46"/>
      <c r="N93" s="46"/>
      <c r="O93" s="45">
        <v>89</v>
      </c>
      <c r="P93" s="45">
        <v>283</v>
      </c>
      <c r="Q93" s="46" t="s">
        <v>384</v>
      </c>
      <c r="R93" s="46" t="s">
        <v>147</v>
      </c>
      <c r="S93" s="45" t="s">
        <v>3</v>
      </c>
      <c r="T93" s="47">
        <v>41531.07416666667</v>
      </c>
      <c r="U93" s="47">
        <v>0.047141203707724344</v>
      </c>
      <c r="V93" s="46"/>
      <c r="W93" s="46"/>
      <c r="X93" s="46"/>
      <c r="Y93" s="46"/>
      <c r="Z93" s="46"/>
      <c r="AA93" s="46"/>
      <c r="AB93" s="46"/>
    </row>
    <row r="94" spans="1:28" ht="24.75" customHeight="1">
      <c r="A94" s="45">
        <v>90</v>
      </c>
      <c r="B94" s="45">
        <v>257</v>
      </c>
      <c r="C94" s="46" t="s">
        <v>67</v>
      </c>
      <c r="D94" s="46" t="s">
        <v>43</v>
      </c>
      <c r="E94" s="45" t="s">
        <v>42</v>
      </c>
      <c r="F94" s="47">
        <v>41534.16436342593</v>
      </c>
      <c r="G94" s="47">
        <v>3.077002314814308</v>
      </c>
      <c r="H94" s="46"/>
      <c r="I94" s="46"/>
      <c r="J94" s="46"/>
      <c r="K94" s="46"/>
      <c r="L94" s="46"/>
      <c r="M94" s="46"/>
      <c r="N94" s="46"/>
      <c r="O94" s="45">
        <v>90</v>
      </c>
      <c r="P94" s="45">
        <v>154</v>
      </c>
      <c r="Q94" s="46" t="s">
        <v>71</v>
      </c>
      <c r="R94" s="46" t="s">
        <v>126</v>
      </c>
      <c r="S94" s="45" t="s">
        <v>42</v>
      </c>
      <c r="T94" s="47">
        <v>41531.08293981482</v>
      </c>
      <c r="U94" s="47">
        <v>0.055914351854880806</v>
      </c>
      <c r="V94" s="46"/>
      <c r="W94" s="46"/>
      <c r="X94" s="46"/>
      <c r="Y94" s="46"/>
      <c r="Z94" s="46"/>
      <c r="AA94" s="46"/>
      <c r="AB94" s="46"/>
    </row>
    <row r="95" spans="1:28" ht="24.75" customHeight="1">
      <c r="A95" s="45">
        <v>91</v>
      </c>
      <c r="B95" s="45">
        <v>170</v>
      </c>
      <c r="C95" s="46" t="s">
        <v>252</v>
      </c>
      <c r="D95" s="46" t="s">
        <v>154</v>
      </c>
      <c r="E95" s="45" t="s">
        <v>42</v>
      </c>
      <c r="F95" s="47">
        <v>41534.16438657408</v>
      </c>
      <c r="G95" s="47">
        <v>3.0770254629605915</v>
      </c>
      <c r="H95" s="46"/>
      <c r="I95" s="46"/>
      <c r="J95" s="46"/>
      <c r="K95" s="46"/>
      <c r="L95" s="46"/>
      <c r="M95" s="46"/>
      <c r="N95" s="46"/>
      <c r="O95" s="45">
        <v>91</v>
      </c>
      <c r="P95" s="45">
        <v>159</v>
      </c>
      <c r="Q95" s="46" t="s">
        <v>322</v>
      </c>
      <c r="R95" s="46" t="s">
        <v>321</v>
      </c>
      <c r="S95" s="45" t="s">
        <v>42</v>
      </c>
      <c r="T95" s="47">
        <v>41531.14375</v>
      </c>
      <c r="U95" s="47">
        <v>0.11672453703795327</v>
      </c>
      <c r="V95" s="46"/>
      <c r="W95" s="46"/>
      <c r="X95" s="46"/>
      <c r="Y95" s="46"/>
      <c r="Z95" s="46"/>
      <c r="AA95" s="46"/>
      <c r="AB95" s="46"/>
    </row>
    <row r="96" spans="1:28" ht="24.75" customHeight="1">
      <c r="A96" s="45">
        <v>92</v>
      </c>
      <c r="B96" s="45">
        <v>113</v>
      </c>
      <c r="C96" s="46" t="s">
        <v>395</v>
      </c>
      <c r="D96" s="46" t="s">
        <v>43</v>
      </c>
      <c r="E96" s="45" t="s">
        <v>42</v>
      </c>
      <c r="F96" s="47">
        <v>41534.164398148154</v>
      </c>
      <c r="G96" s="47">
        <v>3.077037037037371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</row>
    <row r="97" spans="1:28" ht="24.75" customHeight="1">
      <c r="A97" s="45">
        <v>93</v>
      </c>
      <c r="B97" s="45">
        <v>88</v>
      </c>
      <c r="C97" s="46" t="s">
        <v>201</v>
      </c>
      <c r="D97" s="46" t="s">
        <v>200</v>
      </c>
      <c r="E97" s="45" t="s">
        <v>42</v>
      </c>
      <c r="F97" s="47">
        <v>41534.1644212963</v>
      </c>
      <c r="G97" s="47">
        <v>3.0770601851836545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</row>
    <row r="98" spans="1:28" ht="24.75" customHeight="1">
      <c r="A98" s="45">
        <v>94</v>
      </c>
      <c r="B98" s="45">
        <v>80</v>
      </c>
      <c r="C98" s="46" t="s">
        <v>431</v>
      </c>
      <c r="D98" s="46" t="s">
        <v>124</v>
      </c>
      <c r="E98" s="45" t="s">
        <v>42</v>
      </c>
      <c r="F98" s="47">
        <v>41534.16443287038</v>
      </c>
      <c r="G98" s="47">
        <v>3.077071759260434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</row>
    <row r="99" spans="1:28" ht="24.75" customHeight="1">
      <c r="A99" s="45">
        <v>95</v>
      </c>
      <c r="B99" s="45">
        <v>33</v>
      </c>
      <c r="C99" s="46" t="s">
        <v>301</v>
      </c>
      <c r="D99" s="46" t="s">
        <v>302</v>
      </c>
      <c r="E99" s="45" t="s">
        <v>42</v>
      </c>
      <c r="F99" s="47">
        <v>41534.16444444445</v>
      </c>
      <c r="G99" s="47">
        <v>3.077083333329938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</row>
    <row r="100" spans="1:28" ht="24.75" customHeight="1">
      <c r="A100" s="45">
        <v>96</v>
      </c>
      <c r="B100" s="45">
        <v>17</v>
      </c>
      <c r="C100" s="46" t="s">
        <v>264</v>
      </c>
      <c r="D100" s="46" t="s">
        <v>43</v>
      </c>
      <c r="E100" s="45" t="s">
        <v>42</v>
      </c>
      <c r="F100" s="47">
        <v>41534.16445601852</v>
      </c>
      <c r="G100" s="47">
        <v>3.0770949074067175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</row>
    <row r="101" spans="1:28" ht="24.75" customHeight="1">
      <c r="A101" s="45">
        <v>97</v>
      </c>
      <c r="B101" s="45">
        <v>18</v>
      </c>
      <c r="C101" s="46" t="s">
        <v>393</v>
      </c>
      <c r="D101" s="46" t="s">
        <v>158</v>
      </c>
      <c r="E101" s="45" t="s">
        <v>42</v>
      </c>
      <c r="F101" s="47">
        <v>41534.16446759259</v>
      </c>
      <c r="G101" s="47">
        <v>3.0771064814762212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</row>
    <row r="102" spans="1:28" ht="24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</row>
    <row r="103" spans="1:28" ht="24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</row>
    <row r="104" spans="1:28" ht="24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</row>
    <row r="105" spans="1:28" ht="24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</row>
    <row r="106" spans="1:28" ht="24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</row>
  </sheetData>
  <sheetProtection/>
  <mergeCells count="12">
    <mergeCell ref="A2:G2"/>
    <mergeCell ref="A1:G1"/>
    <mergeCell ref="A3:G3"/>
    <mergeCell ref="H1:N1"/>
    <mergeCell ref="H2:N2"/>
    <mergeCell ref="H3:N3"/>
    <mergeCell ref="O1:U1"/>
    <mergeCell ref="O2:U2"/>
    <mergeCell ref="O3:U3"/>
    <mergeCell ref="V1:AB1"/>
    <mergeCell ref="V2:AB2"/>
    <mergeCell ref="V3:AB3"/>
  </mergeCells>
  <printOptions/>
  <pageMargins left="0.31496062992125984" right="0.31496062992125984" top="0.3937007874015748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G4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8.8515625" style="0" customWidth="1"/>
    <col min="2" max="2" width="7.28125" style="0" customWidth="1"/>
    <col min="3" max="3" width="23.7109375" style="0" customWidth="1"/>
    <col min="4" max="4" width="14.8515625" style="0" customWidth="1"/>
    <col min="5" max="5" width="12.57421875" style="0" customWidth="1"/>
    <col min="6" max="6" width="8.140625" style="0" customWidth="1"/>
    <col min="7" max="7" width="20.140625" style="0" customWidth="1"/>
  </cols>
  <sheetData>
    <row r="1" spans="1:7" ht="41.25">
      <c r="A1" s="53" t="s">
        <v>34</v>
      </c>
      <c r="B1" s="54"/>
      <c r="C1" s="54"/>
      <c r="D1" s="54"/>
      <c r="E1" s="54"/>
      <c r="F1" s="54"/>
      <c r="G1" s="55"/>
    </row>
    <row r="2" spans="1:7" ht="39.75" customHeight="1">
      <c r="A2" s="56" t="s">
        <v>444</v>
      </c>
      <c r="B2" s="57"/>
      <c r="C2" s="57"/>
      <c r="D2" s="57"/>
      <c r="E2" s="57"/>
      <c r="F2" s="57"/>
      <c r="G2" s="58"/>
    </row>
    <row r="3" spans="1:7" ht="30" customHeight="1" thickBot="1">
      <c r="A3" s="59"/>
      <c r="B3" s="60"/>
      <c r="C3" s="60"/>
      <c r="D3" s="60"/>
      <c r="E3" s="60"/>
      <c r="F3" s="60"/>
      <c r="G3" s="61"/>
    </row>
    <row r="4" spans="1:7" ht="27" customHeight="1" thickBot="1">
      <c r="A4" s="26" t="s">
        <v>37</v>
      </c>
      <c r="B4" s="26" t="s">
        <v>38</v>
      </c>
      <c r="C4" s="26" t="s">
        <v>17</v>
      </c>
      <c r="D4" s="26" t="s">
        <v>0</v>
      </c>
      <c r="E4" s="27" t="s">
        <v>35</v>
      </c>
      <c r="F4" s="26" t="s">
        <v>39</v>
      </c>
      <c r="G4" s="30" t="s">
        <v>36</v>
      </c>
    </row>
    <row r="5" ht="15.75" thickTop="1"/>
  </sheetData>
  <sheetProtection/>
  <mergeCells count="3">
    <mergeCell ref="A1:G1"/>
    <mergeCell ref="A2:G2"/>
    <mergeCell ref="A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Prazdroj,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Novotný</dc:creator>
  <cp:keywords/>
  <dc:description/>
  <cp:lastModifiedBy>HONZA</cp:lastModifiedBy>
  <cp:lastPrinted>2013-09-14T11:08:00Z</cp:lastPrinted>
  <dcterms:created xsi:type="dcterms:W3CDTF">2010-07-09T11:02:02Z</dcterms:created>
  <dcterms:modified xsi:type="dcterms:W3CDTF">2013-09-17T11:46:18Z</dcterms:modified>
  <cp:category/>
  <cp:version/>
  <cp:contentType/>
  <cp:contentStatus/>
</cp:coreProperties>
</file>